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ander\Desktop\"/>
    </mc:Choice>
  </mc:AlternateContent>
  <bookViews>
    <workbookView xWindow="0" yWindow="0" windowWidth="28800" windowHeight="11115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F61" i="1" l="1"/>
  <c r="F59" i="1"/>
  <c r="F58" i="1"/>
  <c r="F3" i="1"/>
  <c r="F4" i="1"/>
  <c r="F8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29" i="1"/>
</calcChain>
</file>

<file path=xl/sharedStrings.xml><?xml version="1.0" encoding="utf-8"?>
<sst xmlns="http://schemas.openxmlformats.org/spreadsheetml/2006/main" count="168" uniqueCount="120">
  <si>
    <t xml:space="preserve">Приложение №     к Договору №        от </t>
  </si>
  <si>
    <t>Работы</t>
  </si>
  <si>
    <t>Материалы</t>
  </si>
  <si>
    <t>Механизмы</t>
  </si>
  <si>
    <t>Сметный расчет</t>
  </si>
  <si>
    <t>Доставка</t>
  </si>
  <si>
    <t>Наценки и налоги</t>
  </si>
  <si>
    <t>Объект:</t>
  </si>
  <si>
    <t>Итого по смете</t>
  </si>
  <si>
    <t>Номер</t>
  </si>
  <si>
    <t>Позиция</t>
  </si>
  <si>
    <t>ед. изм.</t>
  </si>
  <si>
    <t>кол-во</t>
  </si>
  <si>
    <t>цена, руб.</t>
  </si>
  <si>
    <t>стоимость, руб.</t>
  </si>
  <si>
    <t>Электромонтажные работы</t>
  </si>
  <si>
    <t>-</t>
  </si>
  <si>
    <t xml:space="preserve"> 1.1</t>
  </si>
  <si>
    <t>Демонтаж светильников</t>
  </si>
  <si>
    <t>шт</t>
  </si>
  <si>
    <t xml:space="preserve"> 1.2</t>
  </si>
  <si>
    <t>Демонтаж кабеля</t>
  </si>
  <si>
    <t>м</t>
  </si>
  <si>
    <t xml:space="preserve"> 1.3</t>
  </si>
  <si>
    <t>Ввод, разделка и подключение кабелей</t>
  </si>
  <si>
    <t xml:space="preserve"> 1.4</t>
  </si>
  <si>
    <t>Монтаж и подключение выключателя накладного</t>
  </si>
  <si>
    <t xml:space="preserve"> 1.5</t>
  </si>
  <si>
    <t>Установка и подключение автоматического выключателя однополюсного на din-рейку</t>
  </si>
  <si>
    <t xml:space="preserve"> 1.6</t>
  </si>
  <si>
    <t>Установка и подключение контактора модульного однополюсного</t>
  </si>
  <si>
    <t xml:space="preserve"> 1.7</t>
  </si>
  <si>
    <t>Расключение распаечных коробок до 10 проводов</t>
  </si>
  <si>
    <t xml:space="preserve"> 1.8</t>
  </si>
  <si>
    <t>Монтаж кабеля 3-х жильный сечением до 2,5 мм2 (включительно)</t>
  </si>
  <si>
    <t xml:space="preserve"> 1.9</t>
  </si>
  <si>
    <t>Монтаж и подключение светильника накладного</t>
  </si>
  <si>
    <t xml:space="preserve"> 1.10</t>
  </si>
  <si>
    <t>Монтаж лотка металлического ширина до 200мм (с заводскими поворотами и подъемами включительно)</t>
  </si>
  <si>
    <t xml:space="preserve"> 1.11</t>
  </si>
  <si>
    <t>Опрессовка наконечниками жил проводов/кабелей сечением до 6 кв. мм. включительно</t>
  </si>
  <si>
    <t xml:space="preserve"> 1.12</t>
  </si>
  <si>
    <t>Затяжка кабеля в гофрированную трубу</t>
  </si>
  <si>
    <t xml:space="preserve"> 1.13</t>
  </si>
  <si>
    <t>Монтаж заземляющих перемычек на мет. лоток</t>
  </si>
  <si>
    <t xml:space="preserve"> 1.14</t>
  </si>
  <si>
    <t>Установка и подключение автоматического выключателя трехполюсного на din-рейку</t>
  </si>
  <si>
    <t xml:space="preserve"> 1.15</t>
  </si>
  <si>
    <t>Комплекс приемо-сдаточных испытаний с оформления тех-ответ</t>
  </si>
  <si>
    <t xml:space="preserve"> 1.16</t>
  </si>
  <si>
    <t>Производство работ на высоте более 2,5 м.</t>
  </si>
  <si>
    <t xml:space="preserve"> 1.17</t>
  </si>
  <si>
    <t>Транспортные расходы, в том числе доставка материалов на объект, такелажные работы, вывоз мусора</t>
  </si>
  <si>
    <t xml:space="preserve"> 2.1</t>
  </si>
  <si>
    <t>ЭТЮД Выключатель одноклавишный наружный IP44 белый</t>
  </si>
  <si>
    <t xml:space="preserve"> 2.2</t>
  </si>
  <si>
    <t>Г3935. Наконечник НШВИ 2,5-8
  медный 2,5мм2 втулочный изолированный на 1 провод, ПВХ (КВТ Калуга)</t>
  </si>
  <si>
    <t xml:space="preserve"> 2.3</t>
  </si>
  <si>
    <t>П0520. Провод ПуГВ 1х2,5 кв.мм белый ГОСТ
  (Брэкс Брянск)</t>
  </si>
  <si>
    <t xml:space="preserve"> 2.4</t>
  </si>
  <si>
    <t>Г9515.
  Наконечник НШП 6-11 / 6-12 медный 6мм2 штифтовой под опрессовку (КВТ Калуга)</t>
  </si>
  <si>
    <t xml:space="preserve"> 2.5</t>
  </si>
  <si>
    <t>П0530. Провод ПуГВ 1х6,0 кв.мм белый ГОСТ
  (Брэкс Брянск)</t>
  </si>
  <si>
    <t xml:space="preserve"> 2.6</t>
  </si>
  <si>
    <t>Контактор модульный КМ20-20 АС</t>
  </si>
  <si>
    <t xml:space="preserve"> 2.7</t>
  </si>
  <si>
    <t>К4625.
  Зажим 222-413 безвинтовой 3х(0,08-4) кв.мм для медного провода (Wago)</t>
  </si>
  <si>
    <t xml:space="preserve"> 2.8</t>
  </si>
  <si>
    <t>К1653. Коробка IMT35091 распаечная
  пластиковая с сальниками 100х100х50мм IP55 серая (Schneider Electric)</t>
  </si>
  <si>
    <t xml:space="preserve"> 2.9</t>
  </si>
  <si>
    <t>П1180. Кабель силовой ВВГнг(А)-LS 3х2,5ок
  (N,PE) - 0,66 ГОСТ (Брэкс Брянск)</t>
  </si>
  <si>
    <t xml:space="preserve"> 2.10</t>
  </si>
  <si>
    <t>Т0122. Труба 12001 гофрированная 20мм ПВХ
  (Dвнутр. 14,1мм) лёгкая, с зондом (Рувинил Россия)</t>
  </si>
  <si>
    <t xml:space="preserve"> 2.11</t>
  </si>
  <si>
    <t>Держатель-клипса быстрого монтажа, д.20мм 51020М</t>
  </si>
  <si>
    <t xml:space="preserve"> 2.12</t>
  </si>
  <si>
    <t>Дюбель-гвозди 6х40</t>
  </si>
  <si>
    <t xml:space="preserve"> 2.13</t>
  </si>
  <si>
    <t>К6109. Автоматический выключатель S201
  C10А/1п/ 6,0кА на Din-рейку 2CDS251001R0104 C10 (АВВ)</t>
  </si>
  <si>
    <t xml:space="preserve"> 2.14</t>
  </si>
  <si>
    <t xml:space="preserve">Хомут P6.6 стандартный, черный, 4,8х200 ДКС(DKC) </t>
  </si>
  <si>
    <t>упаковка</t>
  </si>
  <si>
    <t xml:space="preserve"> 2.15</t>
  </si>
  <si>
    <t>Лоток металлический 50х50</t>
  </si>
  <si>
    <t xml:space="preserve"> 2.16</t>
  </si>
  <si>
    <t>П0534. Провод ПуГВ 1х6,0 кв.мм
  желто-зеленый ГОСТ (Брэкс Брянск)</t>
  </si>
  <si>
    <t xml:space="preserve"> 2.17</t>
  </si>
  <si>
    <t>Г4120. Наконечник ТМЛ 6-5-4 медный 6мм2
  луженый под опрессовку (КВТ Калуга)</t>
  </si>
  <si>
    <t xml:space="preserve"> 2.18</t>
  </si>
  <si>
    <t>Болт м6</t>
  </si>
  <si>
    <t xml:space="preserve"> 2.19</t>
  </si>
  <si>
    <t>Гайка м6</t>
  </si>
  <si>
    <t xml:space="preserve"> 2.20</t>
  </si>
  <si>
    <t>Шайба м6</t>
  </si>
  <si>
    <t xml:space="preserve"> 2.21</t>
  </si>
  <si>
    <t>Держатель потолочный DR CLW10-DR</t>
  </si>
  <si>
    <t xml:space="preserve"> 2.22</t>
  </si>
  <si>
    <t>Шпилька 8мм</t>
  </si>
  <si>
    <t xml:space="preserve"> 2.23</t>
  </si>
  <si>
    <t>Гайка м8</t>
  </si>
  <si>
    <t xml:space="preserve"> 2.24</t>
  </si>
  <si>
    <t>Шайба м8</t>
  </si>
  <si>
    <t xml:space="preserve"> 2.25</t>
  </si>
  <si>
    <t>Саморезы по металлу со сверлом кровельные</t>
  </si>
  <si>
    <t xml:space="preserve"> 2.26</t>
  </si>
  <si>
    <t>Пластина монтажная для крепления мет. лотка</t>
  </si>
  <si>
    <t xml:space="preserve"> 2.27</t>
  </si>
  <si>
    <t>Т2939. Трубка 20-6003 6/3мм
  термоусаживаемая зелёная L=1м (Rexant)</t>
  </si>
  <si>
    <t xml:space="preserve"> 2.28</t>
  </si>
  <si>
    <t>К6150. Автоматический выключатель S203
  C50А/3п/ 6,0кА на Din-рейку 2CDS253001R0504 C50 (АВВ)</t>
  </si>
  <si>
    <t xml:space="preserve"> 2.29</t>
  </si>
  <si>
    <t>К6147. Автоматический выключатель S203
  C25А/3п/ 6,0кА на Din-рейку 2CDS253001R0254 C25 (АВВ)</t>
  </si>
  <si>
    <t>В том числе:</t>
  </si>
  <si>
    <t>работы</t>
  </si>
  <si>
    <t>материалы и пр.</t>
  </si>
  <si>
    <t>Подрядчик</t>
  </si>
  <si>
    <t xml:space="preserve">                                 (подпись)                                       м.п.</t>
  </si>
  <si>
    <t>(расшифровка подписи)</t>
  </si>
  <si>
    <t>Заказчик</t>
  </si>
  <si>
    <t xml:space="preserve">                               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</si>
</sst>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-\ \ \ "/>
  </numFmts>
  <fonts count="5" x14ac:knownFonts="1">
    <font>
      <sz val="9"/>
      <color rgb="FF000000"/>
      <name val="Tahoma"/>
    </font>
    <font>
      <b/>
      <sz val="12"/>
      <color rgb="FF000000"/>
      <name val="Tahoma"/>
    </font>
    <font>
      <b/>
      <sz val="9"/>
      <color rgb="FF000000"/>
      <name val="Tahoma"/>
    </font>
    <font>
      <b/>
      <i/>
      <sz val="9"/>
      <color rgb="FF000000"/>
      <name val="Tahoma"/>
    </font>
    <font>
      <vertAlign val="superscript"/>
      <sz val="9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8D8D8"/>
        <bgColor rgb="FF000000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164" fontId="0" fillId="2" borderId="2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2" borderId="3" xfId="0" applyFont="1" applyFill="1" applyBorder="1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4" fillId="2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view="pageBreakPreview" zoomScale="60" zoomScaleNormal="100" workbookViewId="0">
      <selection activeCell="G54" sqref="G54"/>
    </sheetView>
  </sheetViews>
  <sheetFormatPr defaultRowHeight="11.25" x14ac:dyDescent="0.15"/>
  <cols>
    <col min="1" max="1" width="11.140625" customWidth="1"/>
    <col min="2" max="2" width="51.28515625" style="21" customWidth="1"/>
    <col min="3" max="3" width="11.7109375" customWidth="1"/>
    <col min="4" max="4" width="10.85546875" customWidth="1"/>
    <col min="5" max="5" width="15.140625" customWidth="1"/>
    <col min="6" max="6" width="16.7109375" customWidth="1"/>
    <col min="7" max="9" width="16.42578125" customWidth="1"/>
  </cols>
  <sheetData>
    <row r="1" spans="1:6" x14ac:dyDescent="0.15">
      <c r="A1" s="1" t="s">
        <v>0</v>
      </c>
      <c r="B1" s="20"/>
      <c r="C1" s="1"/>
      <c r="D1" s="2"/>
      <c r="E1" s="1"/>
      <c r="F1" s="2"/>
    </row>
    <row r="3" spans="1:6" x14ac:dyDescent="0.15">
      <c r="A3" t="s">
        <v>119</v>
      </c>
      <c r="E3" t="s">
        <v>1</v>
      </c>
      <c r="F3" s="3">
        <f>F10</f>
        <v>162908</v>
      </c>
    </row>
    <row r="4" spans="1:6" x14ac:dyDescent="0.15">
      <c r="E4" t="s">
        <v>2</v>
      </c>
      <c r="F4" s="3">
        <f>F28</f>
        <v>156982</v>
      </c>
    </row>
    <row r="5" spans="1:6" ht="15" x14ac:dyDescent="0.2">
      <c r="A5" s="4"/>
      <c r="E5" t="s">
        <v>3</v>
      </c>
      <c r="F5" s="3">
        <v>0</v>
      </c>
    </row>
    <row r="6" spans="1:6" ht="15" x14ac:dyDescent="0.2">
      <c r="A6" s="4" t="s">
        <v>4</v>
      </c>
      <c r="E6" t="s">
        <v>5</v>
      </c>
      <c r="F6" s="3">
        <v>0</v>
      </c>
    </row>
    <row r="7" spans="1:6" x14ac:dyDescent="0.15">
      <c r="E7" t="s">
        <v>6</v>
      </c>
      <c r="F7" s="3">
        <v>0</v>
      </c>
    </row>
    <row r="8" spans="1:6" x14ac:dyDescent="0.15">
      <c r="A8" t="s">
        <v>7</v>
      </c>
      <c r="E8" s="5" t="s">
        <v>8</v>
      </c>
      <c r="F8" s="6">
        <f>F10+F28</f>
        <v>319890</v>
      </c>
    </row>
    <row r="9" spans="1:6" x14ac:dyDescent="0.15">
      <c r="A9" s="8" t="s">
        <v>9</v>
      </c>
      <c r="B9" s="22" t="s">
        <v>10</v>
      </c>
      <c r="C9" s="9" t="s">
        <v>11</v>
      </c>
      <c r="D9" s="10" t="s">
        <v>12</v>
      </c>
      <c r="E9" s="10" t="s">
        <v>13</v>
      </c>
      <c r="F9" s="10" t="s">
        <v>14</v>
      </c>
    </row>
    <row r="10" spans="1:6" x14ac:dyDescent="0.15">
      <c r="A10" s="11">
        <v>1</v>
      </c>
      <c r="B10" s="23" t="s">
        <v>15</v>
      </c>
      <c r="C10" s="11" t="s">
        <v>16</v>
      </c>
      <c r="D10" s="12"/>
      <c r="E10" s="12"/>
      <c r="F10" s="12">
        <f>SUM(F11:F27)</f>
        <v>162908</v>
      </c>
    </row>
    <row r="11" spans="1:6" x14ac:dyDescent="0.15">
      <c r="A11" s="13" t="s">
        <v>17</v>
      </c>
      <c r="B11" s="24" t="s">
        <v>18</v>
      </c>
      <c r="C11" s="13" t="s">
        <v>19</v>
      </c>
      <c r="D11" s="14">
        <v>200</v>
      </c>
      <c r="E11" s="14">
        <v>70</v>
      </c>
      <c r="F11" s="14">
        <f>E11*D11</f>
        <v>14000</v>
      </c>
    </row>
    <row r="12" spans="1:6" x14ac:dyDescent="0.15">
      <c r="A12" s="13" t="s">
        <v>20</v>
      </c>
      <c r="B12" s="24" t="s">
        <v>21</v>
      </c>
      <c r="C12" s="13" t="s">
        <v>22</v>
      </c>
      <c r="D12" s="14">
        <v>200</v>
      </c>
      <c r="E12" s="14">
        <v>5</v>
      </c>
      <c r="F12" s="14">
        <f t="shared" ref="F12:F27" si="0">E12*D12</f>
        <v>1000</v>
      </c>
    </row>
    <row r="13" spans="1:6" x14ac:dyDescent="0.15">
      <c r="A13" s="13" t="s">
        <v>23</v>
      </c>
      <c r="B13" s="24" t="s">
        <v>24</v>
      </c>
      <c r="C13" s="13" t="s">
        <v>19</v>
      </c>
      <c r="D13" s="14">
        <v>4</v>
      </c>
      <c r="E13" s="14">
        <v>50</v>
      </c>
      <c r="F13" s="14">
        <f t="shared" si="0"/>
        <v>200</v>
      </c>
    </row>
    <row r="14" spans="1:6" x14ac:dyDescent="0.15">
      <c r="A14" s="13" t="s">
        <v>25</v>
      </c>
      <c r="B14" s="24" t="s">
        <v>26</v>
      </c>
      <c r="C14" s="13" t="s">
        <v>19</v>
      </c>
      <c r="D14" s="14">
        <v>4</v>
      </c>
      <c r="E14" s="14">
        <v>240</v>
      </c>
      <c r="F14" s="14">
        <f t="shared" si="0"/>
        <v>960</v>
      </c>
    </row>
    <row r="15" spans="1:6" ht="22.5" x14ac:dyDescent="0.15">
      <c r="A15" s="13" t="s">
        <v>27</v>
      </c>
      <c r="B15" s="24" t="s">
        <v>28</v>
      </c>
      <c r="C15" s="13" t="s">
        <v>19</v>
      </c>
      <c r="D15" s="14">
        <v>4</v>
      </c>
      <c r="E15" s="14">
        <v>210</v>
      </c>
      <c r="F15" s="14">
        <f t="shared" si="0"/>
        <v>840</v>
      </c>
    </row>
    <row r="16" spans="1:6" ht="22.5" x14ac:dyDescent="0.15">
      <c r="A16" s="13" t="s">
        <v>29</v>
      </c>
      <c r="B16" s="24" t="s">
        <v>30</v>
      </c>
      <c r="C16" s="13" t="s">
        <v>19</v>
      </c>
      <c r="D16" s="14">
        <v>4</v>
      </c>
      <c r="E16" s="14">
        <v>230</v>
      </c>
      <c r="F16" s="14">
        <f t="shared" si="0"/>
        <v>920</v>
      </c>
    </row>
    <row r="17" spans="1:6" x14ac:dyDescent="0.15">
      <c r="A17" s="13" t="s">
        <v>31</v>
      </c>
      <c r="B17" s="24" t="s">
        <v>32</v>
      </c>
      <c r="C17" s="13" t="s">
        <v>19</v>
      </c>
      <c r="D17" s="14">
        <v>84</v>
      </c>
      <c r="E17" s="14">
        <v>220</v>
      </c>
      <c r="F17" s="14">
        <f t="shared" si="0"/>
        <v>18480</v>
      </c>
    </row>
    <row r="18" spans="1:6" ht="22.5" x14ac:dyDescent="0.15">
      <c r="A18" s="13" t="s">
        <v>33</v>
      </c>
      <c r="B18" s="24" t="s">
        <v>34</v>
      </c>
      <c r="C18" s="13" t="s">
        <v>22</v>
      </c>
      <c r="D18" s="14">
        <v>350</v>
      </c>
      <c r="E18" s="14">
        <v>60</v>
      </c>
      <c r="F18" s="14">
        <f t="shared" si="0"/>
        <v>21000</v>
      </c>
    </row>
    <row r="19" spans="1:6" x14ac:dyDescent="0.15">
      <c r="A19" s="13" t="s">
        <v>35</v>
      </c>
      <c r="B19" s="24" t="s">
        <v>36</v>
      </c>
      <c r="C19" s="13" t="s">
        <v>19</v>
      </c>
      <c r="D19" s="14">
        <v>80</v>
      </c>
      <c r="E19" s="14">
        <v>450</v>
      </c>
      <c r="F19" s="14">
        <f t="shared" si="0"/>
        <v>36000</v>
      </c>
    </row>
    <row r="20" spans="1:6" ht="22.5" x14ac:dyDescent="0.15">
      <c r="A20" s="13" t="s">
        <v>37</v>
      </c>
      <c r="B20" s="24" t="s">
        <v>38</v>
      </c>
      <c r="C20" s="13" t="s">
        <v>19</v>
      </c>
      <c r="D20" s="14">
        <v>200</v>
      </c>
      <c r="E20" s="14">
        <v>180</v>
      </c>
      <c r="F20" s="14">
        <f t="shared" si="0"/>
        <v>36000</v>
      </c>
    </row>
    <row r="21" spans="1:6" ht="22.5" x14ac:dyDescent="0.15">
      <c r="A21" s="13" t="s">
        <v>39</v>
      </c>
      <c r="B21" s="24" t="s">
        <v>40</v>
      </c>
      <c r="C21" s="13" t="s">
        <v>19</v>
      </c>
      <c r="D21" s="14">
        <v>136</v>
      </c>
      <c r="E21" s="14">
        <v>30</v>
      </c>
      <c r="F21" s="14">
        <f t="shared" si="0"/>
        <v>4080</v>
      </c>
    </row>
    <row r="22" spans="1:6" x14ac:dyDescent="0.15">
      <c r="A22" s="13" t="s">
        <v>41</v>
      </c>
      <c r="B22" s="24" t="s">
        <v>42</v>
      </c>
      <c r="C22" s="13" t="s">
        <v>22</v>
      </c>
      <c r="D22" s="14">
        <v>40</v>
      </c>
      <c r="E22" s="14">
        <v>5</v>
      </c>
      <c r="F22" s="14">
        <f t="shared" si="0"/>
        <v>200</v>
      </c>
    </row>
    <row r="23" spans="1:6" x14ac:dyDescent="0.15">
      <c r="A23" s="13" t="s">
        <v>43</v>
      </c>
      <c r="B23" s="24" t="s">
        <v>44</v>
      </c>
      <c r="C23" s="13" t="s">
        <v>19</v>
      </c>
      <c r="D23" s="14">
        <v>66</v>
      </c>
      <c r="E23" s="14">
        <v>60</v>
      </c>
      <c r="F23" s="14">
        <f t="shared" si="0"/>
        <v>3960</v>
      </c>
    </row>
    <row r="24" spans="1:6" ht="22.5" x14ac:dyDescent="0.15">
      <c r="A24" s="13" t="s">
        <v>45</v>
      </c>
      <c r="B24" s="24" t="s">
        <v>46</v>
      </c>
      <c r="C24" s="13" t="s">
        <v>19</v>
      </c>
      <c r="D24" s="14">
        <v>2</v>
      </c>
      <c r="E24" s="14">
        <v>390</v>
      </c>
      <c r="F24" s="14">
        <f t="shared" si="0"/>
        <v>780</v>
      </c>
    </row>
    <row r="25" spans="1:6" ht="22.5" x14ac:dyDescent="0.15">
      <c r="A25" s="13" t="s">
        <v>47</v>
      </c>
      <c r="B25" s="24" t="s">
        <v>48</v>
      </c>
      <c r="C25" s="13" t="s">
        <v>19</v>
      </c>
      <c r="D25" s="14">
        <v>1</v>
      </c>
      <c r="E25" s="14">
        <v>4500</v>
      </c>
      <c r="F25" s="14">
        <f t="shared" si="0"/>
        <v>4500</v>
      </c>
    </row>
    <row r="26" spans="1:6" x14ac:dyDescent="0.15">
      <c r="A26" s="13" t="s">
        <v>49</v>
      </c>
      <c r="B26" s="24" t="s">
        <v>50</v>
      </c>
      <c r="C26" s="13" t="s">
        <v>16</v>
      </c>
      <c r="D26" s="14">
        <v>1</v>
      </c>
      <c r="E26" s="14">
        <v>14988</v>
      </c>
      <c r="F26" s="14">
        <f t="shared" si="0"/>
        <v>14988</v>
      </c>
    </row>
    <row r="27" spans="1:6" ht="22.5" x14ac:dyDescent="0.15">
      <c r="A27" s="13" t="s">
        <v>51</v>
      </c>
      <c r="B27" s="24" t="s">
        <v>52</v>
      </c>
      <c r="C27" s="13" t="s">
        <v>16</v>
      </c>
      <c r="D27" s="14">
        <v>1</v>
      </c>
      <c r="E27" s="14">
        <v>5000</v>
      </c>
      <c r="F27" s="14">
        <f t="shared" si="0"/>
        <v>5000</v>
      </c>
    </row>
    <row r="28" spans="1:6" x14ac:dyDescent="0.15">
      <c r="A28" s="11">
        <v>2</v>
      </c>
      <c r="B28" s="23" t="s">
        <v>2</v>
      </c>
      <c r="C28" s="11" t="s">
        <v>16</v>
      </c>
      <c r="D28" s="12"/>
      <c r="E28" s="12"/>
      <c r="F28" s="12">
        <f>SUM(F29:F57)</f>
        <v>156982</v>
      </c>
    </row>
    <row r="29" spans="1:6" x14ac:dyDescent="0.15">
      <c r="A29" s="13" t="s">
        <v>53</v>
      </c>
      <c r="B29" s="24" t="s">
        <v>54</v>
      </c>
      <c r="C29" s="13" t="s">
        <v>19</v>
      </c>
      <c r="D29" s="14">
        <v>8</v>
      </c>
      <c r="E29" s="14">
        <v>177</v>
      </c>
      <c r="F29" s="14">
        <f>E29*D29</f>
        <v>1416</v>
      </c>
    </row>
    <row r="30" spans="1:6" ht="33.75" x14ac:dyDescent="0.15">
      <c r="A30" s="13" t="s">
        <v>55</v>
      </c>
      <c r="B30" s="24" t="s">
        <v>56</v>
      </c>
      <c r="C30" s="13" t="s">
        <v>19</v>
      </c>
      <c r="D30" s="14">
        <v>8</v>
      </c>
      <c r="E30" s="14">
        <v>1</v>
      </c>
      <c r="F30" s="14">
        <f t="shared" ref="F30:F57" si="1">E30*D30</f>
        <v>8</v>
      </c>
    </row>
    <row r="31" spans="1:6" ht="22.5" x14ac:dyDescent="0.15">
      <c r="A31" s="13" t="s">
        <v>57</v>
      </c>
      <c r="B31" s="24" t="s">
        <v>58</v>
      </c>
      <c r="C31" s="13" t="s">
        <v>22</v>
      </c>
      <c r="D31" s="14">
        <v>2</v>
      </c>
      <c r="E31" s="14">
        <v>21</v>
      </c>
      <c r="F31" s="14">
        <f t="shared" si="1"/>
        <v>42</v>
      </c>
    </row>
    <row r="32" spans="1:6" ht="33.75" x14ac:dyDescent="0.15">
      <c r="A32" s="13" t="s">
        <v>59</v>
      </c>
      <c r="B32" s="24" t="s">
        <v>60</v>
      </c>
      <c r="C32" s="13" t="s">
        <v>19</v>
      </c>
      <c r="D32" s="14">
        <v>4</v>
      </c>
      <c r="E32" s="14">
        <v>9</v>
      </c>
      <c r="F32" s="14">
        <f t="shared" si="1"/>
        <v>36</v>
      </c>
    </row>
    <row r="33" spans="1:6" ht="22.5" x14ac:dyDescent="0.15">
      <c r="A33" s="13" t="s">
        <v>61</v>
      </c>
      <c r="B33" s="24" t="s">
        <v>62</v>
      </c>
      <c r="C33" s="13" t="s">
        <v>22</v>
      </c>
      <c r="D33" s="14">
        <v>3</v>
      </c>
      <c r="E33" s="14">
        <v>49</v>
      </c>
      <c r="F33" s="14">
        <f t="shared" si="1"/>
        <v>147</v>
      </c>
    </row>
    <row r="34" spans="1:6" x14ac:dyDescent="0.15">
      <c r="A34" s="13" t="s">
        <v>63</v>
      </c>
      <c r="B34" s="24" t="s">
        <v>64</v>
      </c>
      <c r="C34" s="13" t="s">
        <v>19</v>
      </c>
      <c r="D34" s="14">
        <v>8</v>
      </c>
      <c r="E34" s="14">
        <v>1150</v>
      </c>
      <c r="F34" s="14">
        <f t="shared" si="1"/>
        <v>9200</v>
      </c>
    </row>
    <row r="35" spans="1:6" ht="33.75" x14ac:dyDescent="0.15">
      <c r="A35" s="13" t="s">
        <v>65</v>
      </c>
      <c r="B35" s="24" t="s">
        <v>66</v>
      </c>
      <c r="C35" s="13" t="s">
        <v>19</v>
      </c>
      <c r="D35" s="14">
        <v>80</v>
      </c>
      <c r="E35" s="14">
        <v>29</v>
      </c>
      <c r="F35" s="14">
        <f t="shared" si="1"/>
        <v>2320</v>
      </c>
    </row>
    <row r="36" spans="1:6" ht="33.75" x14ac:dyDescent="0.15">
      <c r="A36" s="13" t="s">
        <v>67</v>
      </c>
      <c r="B36" s="24" t="s">
        <v>68</v>
      </c>
      <c r="C36" s="13" t="s">
        <v>19</v>
      </c>
      <c r="D36" s="14">
        <v>84</v>
      </c>
      <c r="E36" s="14">
        <v>94</v>
      </c>
      <c r="F36" s="14">
        <f t="shared" si="1"/>
        <v>7896</v>
      </c>
    </row>
    <row r="37" spans="1:6" ht="22.5" x14ac:dyDescent="0.15">
      <c r="A37" s="13" t="s">
        <v>69</v>
      </c>
      <c r="B37" s="24" t="s">
        <v>70</v>
      </c>
      <c r="C37" s="13" t="s">
        <v>22</v>
      </c>
      <c r="D37" s="14">
        <v>350</v>
      </c>
      <c r="E37" s="14">
        <v>70</v>
      </c>
      <c r="F37" s="14">
        <f t="shared" si="1"/>
        <v>24500</v>
      </c>
    </row>
    <row r="38" spans="1:6" ht="22.5" x14ac:dyDescent="0.15">
      <c r="A38" s="13" t="s">
        <v>71</v>
      </c>
      <c r="B38" s="24" t="s">
        <v>72</v>
      </c>
      <c r="C38" s="13" t="s">
        <v>22</v>
      </c>
      <c r="D38" s="14">
        <v>80</v>
      </c>
      <c r="E38" s="14">
        <v>7</v>
      </c>
      <c r="F38" s="14">
        <f t="shared" si="1"/>
        <v>560</v>
      </c>
    </row>
    <row r="39" spans="1:6" x14ac:dyDescent="0.15">
      <c r="A39" s="13" t="s">
        <v>73</v>
      </c>
      <c r="B39" s="24" t="s">
        <v>74</v>
      </c>
      <c r="C39" s="13" t="s">
        <v>19</v>
      </c>
      <c r="D39" s="14">
        <v>80</v>
      </c>
      <c r="E39" s="14">
        <v>3</v>
      </c>
      <c r="F39" s="14">
        <f t="shared" si="1"/>
        <v>240</v>
      </c>
    </row>
    <row r="40" spans="1:6" x14ac:dyDescent="0.15">
      <c r="A40" s="13" t="s">
        <v>75</v>
      </c>
      <c r="B40" s="24" t="s">
        <v>76</v>
      </c>
      <c r="C40" s="13" t="s">
        <v>19</v>
      </c>
      <c r="D40" s="14">
        <v>80</v>
      </c>
      <c r="E40" s="14">
        <v>2</v>
      </c>
      <c r="F40" s="14">
        <f t="shared" si="1"/>
        <v>160</v>
      </c>
    </row>
    <row r="41" spans="1:6" ht="33.75" x14ac:dyDescent="0.15">
      <c r="A41" s="13" t="s">
        <v>77</v>
      </c>
      <c r="B41" s="24" t="s">
        <v>78</v>
      </c>
      <c r="C41" s="13" t="s">
        <v>19</v>
      </c>
      <c r="D41" s="14">
        <v>8</v>
      </c>
      <c r="E41" s="14">
        <v>366</v>
      </c>
      <c r="F41" s="14">
        <f t="shared" si="1"/>
        <v>2928</v>
      </c>
    </row>
    <row r="42" spans="1:6" x14ac:dyDescent="0.15">
      <c r="A42" s="13" t="s">
        <v>79</v>
      </c>
      <c r="B42" s="24" t="s">
        <v>80</v>
      </c>
      <c r="C42" s="13" t="s">
        <v>81</v>
      </c>
      <c r="D42" s="14">
        <v>6</v>
      </c>
      <c r="E42" s="14">
        <v>120</v>
      </c>
      <c r="F42" s="14">
        <f t="shared" si="1"/>
        <v>720</v>
      </c>
    </row>
    <row r="43" spans="1:6" x14ac:dyDescent="0.15">
      <c r="A43" s="13" t="s">
        <v>82</v>
      </c>
      <c r="B43" s="24" t="s">
        <v>83</v>
      </c>
      <c r="C43" s="13" t="s">
        <v>19</v>
      </c>
      <c r="D43" s="14">
        <v>200</v>
      </c>
      <c r="E43" s="14">
        <v>302</v>
      </c>
      <c r="F43" s="14">
        <f t="shared" si="1"/>
        <v>60400</v>
      </c>
    </row>
    <row r="44" spans="1:6" ht="22.5" x14ac:dyDescent="0.15">
      <c r="A44" s="13" t="s">
        <v>84</v>
      </c>
      <c r="B44" s="24" t="s">
        <v>85</v>
      </c>
      <c r="C44" s="13" t="s">
        <v>22</v>
      </c>
      <c r="D44" s="14">
        <v>10</v>
      </c>
      <c r="E44" s="14">
        <v>49</v>
      </c>
      <c r="F44" s="14">
        <f t="shared" si="1"/>
        <v>490</v>
      </c>
    </row>
    <row r="45" spans="1:6" ht="22.5" x14ac:dyDescent="0.15">
      <c r="A45" s="13" t="s">
        <v>86</v>
      </c>
      <c r="B45" s="24" t="s">
        <v>87</v>
      </c>
      <c r="C45" s="13" t="s">
        <v>19</v>
      </c>
      <c r="D45" s="14">
        <v>132</v>
      </c>
      <c r="E45" s="14">
        <v>9</v>
      </c>
      <c r="F45" s="14">
        <f t="shared" si="1"/>
        <v>1188</v>
      </c>
    </row>
    <row r="46" spans="1:6" x14ac:dyDescent="0.15">
      <c r="A46" s="13" t="s">
        <v>88</v>
      </c>
      <c r="B46" s="24" t="s">
        <v>89</v>
      </c>
      <c r="C46" s="13" t="s">
        <v>19</v>
      </c>
      <c r="D46" s="14">
        <v>424</v>
      </c>
      <c r="E46" s="14">
        <v>2</v>
      </c>
      <c r="F46" s="14">
        <f t="shared" si="1"/>
        <v>848</v>
      </c>
    </row>
    <row r="47" spans="1:6" x14ac:dyDescent="0.15">
      <c r="A47" s="13" t="s">
        <v>90</v>
      </c>
      <c r="B47" s="24" t="s">
        <v>91</v>
      </c>
      <c r="C47" s="13" t="s">
        <v>19</v>
      </c>
      <c r="D47" s="14">
        <v>424</v>
      </c>
      <c r="E47" s="14">
        <v>3</v>
      </c>
      <c r="F47" s="14">
        <f t="shared" si="1"/>
        <v>1272</v>
      </c>
    </row>
    <row r="48" spans="1:6" x14ac:dyDescent="0.15">
      <c r="A48" s="13" t="s">
        <v>92</v>
      </c>
      <c r="B48" s="24" t="s">
        <v>93</v>
      </c>
      <c r="C48" s="13" t="s">
        <v>19</v>
      </c>
      <c r="D48" s="14">
        <v>848</v>
      </c>
      <c r="E48" s="14">
        <v>3</v>
      </c>
      <c r="F48" s="14">
        <f t="shared" si="1"/>
        <v>2544</v>
      </c>
    </row>
    <row r="49" spans="1:6" x14ac:dyDescent="0.15">
      <c r="A49" s="13" t="s">
        <v>94</v>
      </c>
      <c r="B49" s="24" t="s">
        <v>95</v>
      </c>
      <c r="C49" s="13" t="s">
        <v>19</v>
      </c>
      <c r="D49" s="14">
        <v>200</v>
      </c>
      <c r="E49" s="14">
        <v>56</v>
      </c>
      <c r="F49" s="14">
        <f t="shared" si="1"/>
        <v>11200</v>
      </c>
    </row>
    <row r="50" spans="1:6" x14ac:dyDescent="0.15">
      <c r="A50" s="13" t="s">
        <v>96</v>
      </c>
      <c r="B50" s="24" t="s">
        <v>97</v>
      </c>
      <c r="C50" s="13" t="s">
        <v>22</v>
      </c>
      <c r="D50" s="14">
        <v>160</v>
      </c>
      <c r="E50" s="14">
        <v>68</v>
      </c>
      <c r="F50" s="14">
        <f t="shared" si="1"/>
        <v>10880</v>
      </c>
    </row>
    <row r="51" spans="1:6" x14ac:dyDescent="0.15">
      <c r="A51" s="13" t="s">
        <v>98</v>
      </c>
      <c r="B51" s="24" t="s">
        <v>99</v>
      </c>
      <c r="C51" s="13" t="s">
        <v>19</v>
      </c>
      <c r="D51" s="14">
        <v>400</v>
      </c>
      <c r="E51" s="14">
        <v>3</v>
      </c>
      <c r="F51" s="14">
        <f t="shared" si="1"/>
        <v>1200</v>
      </c>
    </row>
    <row r="52" spans="1:6" x14ac:dyDescent="0.15">
      <c r="A52" s="13" t="s">
        <v>100</v>
      </c>
      <c r="B52" s="24" t="s">
        <v>101</v>
      </c>
      <c r="C52" s="13" t="s">
        <v>19</v>
      </c>
      <c r="D52" s="14">
        <v>800</v>
      </c>
      <c r="E52" s="14">
        <v>3</v>
      </c>
      <c r="F52" s="14">
        <f t="shared" si="1"/>
        <v>2400</v>
      </c>
    </row>
    <row r="53" spans="1:6" x14ac:dyDescent="0.15">
      <c r="A53" s="13" t="s">
        <v>102</v>
      </c>
      <c r="B53" s="24" t="s">
        <v>103</v>
      </c>
      <c r="C53" s="13" t="s">
        <v>19</v>
      </c>
      <c r="D53" s="14">
        <v>200</v>
      </c>
      <c r="E53" s="14">
        <v>6</v>
      </c>
      <c r="F53" s="14">
        <f t="shared" si="1"/>
        <v>1200</v>
      </c>
    </row>
    <row r="54" spans="1:6" x14ac:dyDescent="0.15">
      <c r="A54" s="13" t="s">
        <v>104</v>
      </c>
      <c r="B54" s="24" t="s">
        <v>105</v>
      </c>
      <c r="C54" s="13" t="s">
        <v>19</v>
      </c>
      <c r="D54" s="14">
        <v>200</v>
      </c>
      <c r="E54" s="14">
        <v>46</v>
      </c>
      <c r="F54" s="14">
        <f t="shared" si="1"/>
        <v>9200</v>
      </c>
    </row>
    <row r="55" spans="1:6" ht="22.5" x14ac:dyDescent="0.15">
      <c r="A55" s="13" t="s">
        <v>106</v>
      </c>
      <c r="B55" s="24" t="s">
        <v>107</v>
      </c>
      <c r="C55" s="13" t="s">
        <v>22</v>
      </c>
      <c r="D55" s="14">
        <v>4</v>
      </c>
      <c r="E55" s="14">
        <v>16</v>
      </c>
      <c r="F55" s="14">
        <f t="shared" si="1"/>
        <v>64</v>
      </c>
    </row>
    <row r="56" spans="1:6" ht="27.75" customHeight="1" x14ac:dyDescent="0.15">
      <c r="A56" s="13" t="s">
        <v>108</v>
      </c>
      <c r="B56" s="24" t="s">
        <v>109</v>
      </c>
      <c r="C56" s="13" t="s">
        <v>19</v>
      </c>
      <c r="D56" s="14">
        <v>1</v>
      </c>
      <c r="E56" s="14">
        <v>2421</v>
      </c>
      <c r="F56" s="14">
        <f t="shared" si="1"/>
        <v>2421</v>
      </c>
    </row>
    <row r="57" spans="1:6" ht="28.5" customHeight="1" x14ac:dyDescent="0.15">
      <c r="A57" s="13" t="s">
        <v>110</v>
      </c>
      <c r="B57" s="24" t="s">
        <v>111</v>
      </c>
      <c r="C57" s="13" t="s">
        <v>19</v>
      </c>
      <c r="D57" s="14">
        <v>1</v>
      </c>
      <c r="E57" s="14">
        <v>1502</v>
      </c>
      <c r="F57" s="14">
        <f t="shared" si="1"/>
        <v>1502</v>
      </c>
    </row>
    <row r="58" spans="1:6" x14ac:dyDescent="0.15">
      <c r="C58" s="7" t="s">
        <v>112</v>
      </c>
      <c r="D58" s="7" t="s">
        <v>113</v>
      </c>
      <c r="F58" s="15">
        <f>F10</f>
        <v>162908</v>
      </c>
    </row>
    <row r="59" spans="1:6" x14ac:dyDescent="0.15">
      <c r="C59" s="7" t="s">
        <v>114</v>
      </c>
      <c r="F59" s="15">
        <f>F28</f>
        <v>156982</v>
      </c>
    </row>
    <row r="61" spans="1:6" x14ac:dyDescent="0.15">
      <c r="C61" s="17" t="s">
        <v>8</v>
      </c>
      <c r="D61" s="16"/>
      <c r="E61" s="16"/>
      <c r="F61" s="18">
        <f>F58+F59</f>
        <v>319890</v>
      </c>
    </row>
    <row r="63" spans="1:6" x14ac:dyDescent="0.15">
      <c r="A63" t="s">
        <v>115</v>
      </c>
      <c r="B63" s="20"/>
      <c r="C63" s="1"/>
      <c r="D63" s="1"/>
    </row>
    <row r="64" spans="1:6" ht="12.75" x14ac:dyDescent="0.15">
      <c r="B64" s="25" t="s">
        <v>116</v>
      </c>
      <c r="C64" s="19" t="s">
        <v>117</v>
      </c>
      <c r="D64" s="19"/>
    </row>
    <row r="67" spans="1:4" x14ac:dyDescent="0.15">
      <c r="A67" t="s">
        <v>118</v>
      </c>
      <c r="B67" s="20"/>
      <c r="C67" s="1"/>
      <c r="D67" s="1"/>
    </row>
    <row r="68" spans="1:4" ht="12.75" x14ac:dyDescent="0.15">
      <c r="B68" s="25" t="s">
        <v>116</v>
      </c>
      <c r="C68" s="19" t="s">
        <v>117</v>
      </c>
      <c r="D68" s="1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 r:id="rId1"/>
  <headerFooter>
    <oddFooter>&amp;L&amp;7
&amp;R&amp;7Страница &amp;P из &amp;N</oddFooter>
    <evenFooter>&amp;"Tahoma,Regular"&amp;L&amp;7Составлено в программе smetter.ru &amp;R&amp;7Страница &amp;P из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Новая смета копия</dc:title>
  <dc:subject/>
  <dc:creator>Сметтер</dc:creator>
  <cp:keywords/>
  <dc:description/>
  <cp:lastModifiedBy>Alexander</cp:lastModifiedBy>
  <dcterms:created xsi:type="dcterms:W3CDTF">2019-09-23T13:31:55Z</dcterms:created>
  <dcterms:modified xsi:type="dcterms:W3CDTF">2019-09-23T13:41:55Z</dcterms:modified>
  <cp:category/>
</cp:coreProperties>
</file>