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615" windowWidth="26535" windowHeight="12210"/>
  </bookViews>
  <sheets>
    <sheet name="Worksheet" sheetId="1" r:id="rId1"/>
  </sheets>
  <calcPr calcId="144525"/>
</workbook>
</file>

<file path=xl/calcChain.xml><?xml version="1.0" encoding="utf-8"?>
<calcChain xmlns="http://schemas.openxmlformats.org/spreadsheetml/2006/main">
  <c r="F78" i="1" l="1"/>
  <c r="F79" i="1"/>
  <c r="F80" i="1"/>
  <c r="F7" i="1" s="1"/>
  <c r="F77" i="1"/>
  <c r="F76" i="1" s="1"/>
  <c r="F68" i="1"/>
  <c r="F69" i="1"/>
  <c r="F70" i="1"/>
  <c r="F71" i="1"/>
  <c r="F72" i="1"/>
  <c r="F73" i="1"/>
  <c r="F74" i="1"/>
  <c r="F75" i="1"/>
  <c r="F67" i="1"/>
  <c r="F65" i="1"/>
  <c r="F64" i="1"/>
  <c r="F63" i="1" s="1"/>
  <c r="F58" i="1"/>
  <c r="F59" i="1"/>
  <c r="F60" i="1"/>
  <c r="F61" i="1"/>
  <c r="F62" i="1"/>
  <c r="F57" i="1"/>
  <c r="F56" i="1" s="1"/>
  <c r="F54" i="1"/>
  <c r="F55" i="1"/>
  <c r="F53" i="1"/>
  <c r="F41" i="1"/>
  <c r="F42" i="1"/>
  <c r="F43" i="1"/>
  <c r="F44" i="1"/>
  <c r="F45" i="1"/>
  <c r="F46" i="1"/>
  <c r="F47" i="1"/>
  <c r="F48" i="1"/>
  <c r="F49" i="1"/>
  <c r="F50" i="1"/>
  <c r="F51" i="1"/>
  <c r="F40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3" i="1"/>
  <c r="F35" i="1"/>
  <c r="F36" i="1"/>
  <c r="F37" i="1"/>
  <c r="F38" i="1"/>
  <c r="F34" i="1"/>
  <c r="F33" i="1" l="1"/>
  <c r="F52" i="1"/>
  <c r="F66" i="1"/>
  <c r="F82" i="1" s="1"/>
  <c r="F39" i="1"/>
  <c r="F12" i="1"/>
</calcChain>
</file>

<file path=xl/sharedStrings.xml><?xml version="1.0" encoding="utf-8"?>
<sst xmlns="http://schemas.openxmlformats.org/spreadsheetml/2006/main" count="221" uniqueCount="153">
  <si>
    <t xml:space="preserve">Приложение №     к Договору №        от </t>
  </si>
  <si>
    <t>Работы</t>
  </si>
  <si>
    <t>Материалы</t>
  </si>
  <si>
    <t>Сметный расчет</t>
  </si>
  <si>
    <t>Механизмы</t>
  </si>
  <si>
    <t>Доставка</t>
  </si>
  <si>
    <t>Объект:</t>
  </si>
  <si>
    <t>Наценки, налоги, скидки</t>
  </si>
  <si>
    <t>Номер</t>
  </si>
  <si>
    <t>Позиция</t>
  </si>
  <si>
    <t>ед. изм.</t>
  </si>
  <si>
    <t>кол-во</t>
  </si>
  <si>
    <t>цена, руб.</t>
  </si>
  <si>
    <t>стоимость, руб.</t>
  </si>
  <si>
    <t>Электрощит в квартире</t>
  </si>
  <si>
    <t>-</t>
  </si>
  <si>
    <t xml:space="preserve"> 1.1</t>
  </si>
  <si>
    <t>Дифф. автомат DSH941R (тип АС)  16А-30мА 230В 1P+N 4,5кА 2CSR145001R1164 C16 30мA (АВВ)</t>
  </si>
  <si>
    <t>шт</t>
  </si>
  <si>
    <t xml:space="preserve"> 1.2</t>
  </si>
  <si>
    <t>Дифф. автомат DSH941R (тип АС)  32А-30мА 230В 1P+N 4,5кА 2CSR145001R1324 C32 30мA (АВВ)</t>
  </si>
  <si>
    <t xml:space="preserve"> 1.3</t>
  </si>
  <si>
    <t>Наконечник НШВИ 6,0-12
  медный 6мм2 втулочный изолированный на 1 провод, ПВХ (КВТ Калуга)</t>
  </si>
  <si>
    <t xml:space="preserve"> 1.4</t>
  </si>
  <si>
    <t>Шина на DIN-рейку в корпусе (кросс-модуль) L+PEN 2х15</t>
  </si>
  <si>
    <t xml:space="preserve"> 1.5</t>
  </si>
  <si>
    <t>Трубка 20-4002 4/2мм
  термоусаживаемая жёлтая L=1м (Rexant)</t>
  </si>
  <si>
    <t>м</t>
  </si>
  <si>
    <t xml:space="preserve"> 1.6</t>
  </si>
  <si>
    <t>Фиксатор BAM2 торцевой 1SNA206351R1600 серый для клемм 2,5-16мм2 ширина 10мм (АВВ)</t>
  </si>
  <si>
    <t xml:space="preserve"> 1.7</t>
  </si>
  <si>
    <t>Трубка 20-4005 4/2мм
  термоусаживаемая синяя L=1м (Rexant)</t>
  </si>
  <si>
    <t xml:space="preserve"> 1.8</t>
  </si>
  <si>
    <t>Бокс 13984 на 36 модулей в 2 ряда  с прозрачной дверцей IP65 (Schneider Electric)</t>
  </si>
  <si>
    <t xml:space="preserve"> 1.9</t>
  </si>
  <si>
    <t xml:space="preserve">Хомут P6.6 стандартный, черный, 3,6х200 ДКС(DKC) </t>
  </si>
  <si>
    <t>упаковка</t>
  </si>
  <si>
    <t xml:space="preserve"> 1.10</t>
  </si>
  <si>
    <t>Клемма MRK 2,5 винтовая  арт.1012 серая 2,5мм2 24А 750В ширина 5,9мм (ONKA Турция)</t>
  </si>
  <si>
    <t xml:space="preserve"> 1.11</t>
  </si>
  <si>
    <t>Шина РЕ на дин рейку на 15 присоединений</t>
  </si>
  <si>
    <t xml:space="preserve"> 1.12</t>
  </si>
  <si>
    <t xml:space="preserve"> 1.13</t>
  </si>
  <si>
    <t>Установка и подключение автоматического выключателя однополюсного на din-рейку</t>
  </si>
  <si>
    <t xml:space="preserve"> 1.14</t>
  </si>
  <si>
    <t>Укладка и крепление проводов / кабелей внутри электрощита</t>
  </si>
  <si>
    <t xml:space="preserve"> 1.15</t>
  </si>
  <si>
    <t xml:space="preserve"> 1.16</t>
  </si>
  <si>
    <t>Установка УЗО / Диф. автоматического выключателя двухполюсного на din-рейку</t>
  </si>
  <si>
    <t xml:space="preserve"> 1.17</t>
  </si>
  <si>
    <t>Опрессовка наконечниками жил проводов/кабелей сечением до 6 кв. мм. включительно</t>
  </si>
  <si>
    <t xml:space="preserve"> 1.18</t>
  </si>
  <si>
    <t>Установка кросс-модуля</t>
  </si>
  <si>
    <t xml:space="preserve"> 1.19</t>
  </si>
  <si>
    <t>Установка и подключение клеммника на DIN-рейку</t>
  </si>
  <si>
    <t xml:space="preserve"> 1.20</t>
  </si>
  <si>
    <t>Монтаж электрощита наружного до 36 модулей включительно</t>
  </si>
  <si>
    <t>Установка ограничителя на DIN-рейку</t>
  </si>
  <si>
    <t>Электрощит в коридоре</t>
  </si>
  <si>
    <t xml:space="preserve"> 2.1</t>
  </si>
  <si>
    <t>Автоматический выключатель S201
  C50А/1п/ 6,0кА на Din-рейку 2CDS251001R0504 C50 (АВВ)</t>
  </si>
  <si>
    <t xml:space="preserve"> 2.2</t>
  </si>
  <si>
    <t>Автоматический выключатель S201
  C10А/1п/ 6,0кА на Din-рейку 2CDS251001R0104 C10 (АВВ)</t>
  </si>
  <si>
    <t xml:space="preserve"> 2.3</t>
  </si>
  <si>
    <t>Устройство защитного откл. F202
  AC-63/0,1 (тип АС) 63А-100мА 230/400В 2Р 2CSF202001R2630 (АВВ)</t>
  </si>
  <si>
    <t>Монтаж кабелей</t>
  </si>
  <si>
    <t xml:space="preserve"> 3.1</t>
  </si>
  <si>
    <t>Кабель сетевой F2/UTP 4х2х0,5 мм кат. 5е PVC (ПВХ) LANmark-5 серый N100.431 (Nexans)</t>
  </si>
  <si>
    <t xml:space="preserve"> 3.2</t>
  </si>
  <si>
    <t>Кабель силовой ВВГнг(А)-LS 3x6,0ок
  (N,PE) - 0,66 ГОСТ (Калужский кабельный завод)</t>
  </si>
  <si>
    <t xml:space="preserve"> 3.3</t>
  </si>
  <si>
    <t>Кабель силовой ВВГнг(А)-LS 3х1,5ок
  (N,PE)-0,66 ГОСТ малодымный (Калужский кабельный завод)</t>
  </si>
  <si>
    <t xml:space="preserve"> 3.4</t>
  </si>
  <si>
    <t>Кабель силовой ВВГнг(А)-LS 3х2,5ок
  (N,PE) - 0,66 ГОСТ (Калужский кабельный завод)</t>
  </si>
  <si>
    <t xml:space="preserve"> 3.5</t>
  </si>
  <si>
    <t>Кабель RG-59B/U 002122С500 коакс. для цифр. ТВ Кэкр.=80 дБ Dн=6,2мм, P=0,055 кг/м</t>
  </si>
  <si>
    <t xml:space="preserve"> 3.6</t>
  </si>
  <si>
    <t>Труба гофрированная ПНД d20 оранжевая с протяжкой (1 м)</t>
  </si>
  <si>
    <t xml:space="preserve"> 3.7</t>
  </si>
  <si>
    <t>Лента монтажная перфорированная 20х0.7 25 метров</t>
  </si>
  <si>
    <t>упак</t>
  </si>
  <si>
    <t xml:space="preserve"> 3.8</t>
  </si>
  <si>
    <t>Комплект крепежа(дюбель-гвозди, дюбель-хомуты, гвозди для монтажного пистолета)</t>
  </si>
  <si>
    <t>компл</t>
  </si>
  <si>
    <t xml:space="preserve"> 3.9</t>
  </si>
  <si>
    <t>Монтаж кабеля UTP (интернет)</t>
  </si>
  <si>
    <t xml:space="preserve"> 3.10</t>
  </si>
  <si>
    <t>Монтаж кабеля ТВ (Антенна)</t>
  </si>
  <si>
    <t xml:space="preserve"> 3.11</t>
  </si>
  <si>
    <t>Монтаж кабеля 3-х жильный сечением до 2,5 мм2 (включительно)</t>
  </si>
  <si>
    <t xml:space="preserve"> 3.12</t>
  </si>
  <si>
    <t>Монтаж кабеля 3-х жильный сечением до 6 мм2 (включительно)</t>
  </si>
  <si>
    <t>Установка розеток/выключателей</t>
  </si>
  <si>
    <t xml:space="preserve"> 4.1</t>
  </si>
  <si>
    <t>К4626. Зажим 222-415
  безвинтовой 5х(0,08-4) кв.мм для медного провода (Wago)</t>
  </si>
  <si>
    <t xml:space="preserve"> 4.2</t>
  </si>
  <si>
    <t>Монтаж и подключение одноклавишного выключателя</t>
  </si>
  <si>
    <t xml:space="preserve"> 4.3</t>
  </si>
  <si>
    <t>Установка силовой/слаботочной розетки</t>
  </si>
  <si>
    <t>Подготовительные работы</t>
  </si>
  <si>
    <t xml:space="preserve"> 5.1</t>
  </si>
  <si>
    <t>Коробка СЗМ1.1 установочная для блоков, 1 пост, D=60 мм Н=40 мм, с винтами («Gusi Electric», Россия)</t>
  </si>
  <si>
    <t xml:space="preserve"> 5.2</t>
  </si>
  <si>
    <t>Проход сквозь кирпич, пеноблок толщиной до 400 мм d до 25 мм</t>
  </si>
  <si>
    <t xml:space="preserve"> 5.3</t>
  </si>
  <si>
    <t>Штробление в гипсолите, пеноблоке размером 20Х20 (включительно)</t>
  </si>
  <si>
    <t xml:space="preserve"> 5.4</t>
  </si>
  <si>
    <t>Высверливание отверстий в бетоне Ø75 мм (включительно)</t>
  </si>
  <si>
    <t xml:space="preserve"> 5.5</t>
  </si>
  <si>
    <t>Установка круглых подрозетников, распаячной коробки в кирпич, пеноблок, гипс</t>
  </si>
  <si>
    <t xml:space="preserve"> 5.6</t>
  </si>
  <si>
    <t>Штробление под короб в стене</t>
  </si>
  <si>
    <t>Монтаж освещения</t>
  </si>
  <si>
    <t xml:space="preserve"> 6.1</t>
  </si>
  <si>
    <t>Монтаж и подключение светильника накладного</t>
  </si>
  <si>
    <t xml:space="preserve"> 6.2</t>
  </si>
  <si>
    <t>Монтаж и подключение светильника встраиваемого</t>
  </si>
  <si>
    <t>Уравнивание потенциалов</t>
  </si>
  <si>
    <t xml:space="preserve"> 7.1</t>
  </si>
  <si>
    <t>Провод ПВ-1 1х6 желто-зеленый для СУП</t>
  </si>
  <si>
    <t xml:space="preserve"> 7.2</t>
  </si>
  <si>
    <t>Коробка уравнивания потенциалов</t>
  </si>
  <si>
    <t xml:space="preserve"> 7.3</t>
  </si>
  <si>
    <t>Хомуты для труб металлические</t>
  </si>
  <si>
    <t xml:space="preserve"> 7.4</t>
  </si>
  <si>
    <t xml:space="preserve"> 7.5</t>
  </si>
  <si>
    <t>Наконечник НКИ 6мм</t>
  </si>
  <si>
    <t>ши</t>
  </si>
  <si>
    <t xml:space="preserve"> 7.6</t>
  </si>
  <si>
    <t xml:space="preserve"> 7.7</t>
  </si>
  <si>
    <t>Монтаж и подключение хомута для металлических труб</t>
  </si>
  <si>
    <t xml:space="preserve"> 7.8</t>
  </si>
  <si>
    <t>Монтаж и подключение коробки уравнивания потенциалов</t>
  </si>
  <si>
    <t xml:space="preserve"> 7.9</t>
  </si>
  <si>
    <t>Монтаж провода 1 жильный сечением до 6 мм2 (включительно)</t>
  </si>
  <si>
    <t>Дополнительные расходные материалы</t>
  </si>
  <si>
    <t xml:space="preserve"> 8.1</t>
  </si>
  <si>
    <t>Гипс строительный</t>
  </si>
  <si>
    <t xml:space="preserve"> 8.2</t>
  </si>
  <si>
    <t>Кабель-канал 40х16 мм цвет белый, 2 м</t>
  </si>
  <si>
    <t xml:space="preserve"> 8.3</t>
  </si>
  <si>
    <t>Кабель-канал Экопласт Insta 100х55 мм цвет белый, 2 м</t>
  </si>
  <si>
    <t>Транспортные расходы, в том числе доставка материалов на объект, такелажные работы, вывоз мусора</t>
  </si>
  <si>
    <t>Итого по смете</t>
  </si>
  <si>
    <t>Подрядчик</t>
  </si>
  <si>
    <t xml:space="preserve">                                 (подпись)                                       м.п.</t>
  </si>
  <si>
    <t>(расшифровка подписи)</t>
  </si>
  <si>
    <t>Заказчик</t>
  </si>
  <si>
    <t xml:space="preserve">Квартира </t>
  </si>
  <si>
    <t>дата</t>
  </si>
  <si>
    <t>Провод ПуГВ 1х6,0 кв.мм белый ГОСТ
  (Брэкс Брянск)</t>
  </si>
  <si>
    <t xml:space="preserve"> 2.4</t>
  </si>
  <si>
    <t xml:space="preserve">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</si>
</sst>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\ \ \ "/>
  </numFmts>
  <fonts count="6" x14ac:knownFonts="1">
    <font>
      <sz val="9"/>
      <color rgb="FF000000"/>
      <name val="Tahoma"/>
    </font>
    <font>
      <b/>
      <sz val="12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vertAlign val="superscript"/>
      <sz val="9"/>
      <color rgb="FF000000"/>
      <name val="Tahoma"/>
      <family val="2"/>
      <charset val="204"/>
    </font>
    <font>
      <sz val="9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164" fontId="0" fillId="2" borderId="2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2" borderId="3" xfId="0" applyFont="1" applyFill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2" borderId="3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topLeftCell="A10" workbookViewId="0">
      <selection activeCell="F4" sqref="F4"/>
    </sheetView>
  </sheetViews>
  <sheetFormatPr defaultRowHeight="11.25" x14ac:dyDescent="0.15"/>
  <cols>
    <col min="1" max="1" width="15.42578125" customWidth="1"/>
    <col min="2" max="2" width="70.85546875" style="20" customWidth="1"/>
    <col min="3" max="3" width="12.140625" customWidth="1"/>
    <col min="4" max="4" width="14.140625" customWidth="1"/>
    <col min="5" max="5" width="21.42578125" customWidth="1"/>
    <col min="6" max="6" width="16.7109375" customWidth="1"/>
    <col min="7" max="9" width="16.42578125" customWidth="1"/>
  </cols>
  <sheetData>
    <row r="1" spans="1:6" x14ac:dyDescent="0.15">
      <c r="A1" s="1" t="s">
        <v>0</v>
      </c>
      <c r="B1" s="19"/>
      <c r="C1" s="1"/>
      <c r="D1" s="2"/>
      <c r="E1" s="1"/>
      <c r="F1" s="2"/>
    </row>
    <row r="3" spans="1:6" x14ac:dyDescent="0.15">
      <c r="A3" s="28" t="s">
        <v>149</v>
      </c>
    </row>
    <row r="4" spans="1:6" x14ac:dyDescent="0.15">
      <c r="E4" t="s">
        <v>1</v>
      </c>
      <c r="F4" s="3"/>
    </row>
    <row r="5" spans="1:6" ht="15" x14ac:dyDescent="0.2">
      <c r="A5" s="4"/>
      <c r="E5" t="s">
        <v>2</v>
      </c>
      <c r="F5" s="3"/>
    </row>
    <row r="6" spans="1:6" ht="15" x14ac:dyDescent="0.2">
      <c r="A6" s="4" t="s">
        <v>3</v>
      </c>
      <c r="E6" t="s">
        <v>4</v>
      </c>
      <c r="F6" s="3"/>
    </row>
    <row r="7" spans="1:6" ht="15" x14ac:dyDescent="0.2">
      <c r="A7" s="4"/>
      <c r="E7" t="s">
        <v>5</v>
      </c>
      <c r="F7" s="3">
        <f>F80</f>
        <v>5000</v>
      </c>
    </row>
    <row r="8" spans="1:6" x14ac:dyDescent="0.15">
      <c r="A8" t="s">
        <v>6</v>
      </c>
      <c r="B8" s="27" t="s">
        <v>148</v>
      </c>
      <c r="E8" t="s">
        <v>7</v>
      </c>
      <c r="F8" s="3">
        <v>0</v>
      </c>
    </row>
    <row r="10" spans="1:6" ht="12.75" x14ac:dyDescent="0.2">
      <c r="A10" s="6"/>
    </row>
    <row r="11" spans="1:6" x14ac:dyDescent="0.15">
      <c r="A11" s="7" t="s">
        <v>8</v>
      </c>
      <c r="B11" s="21" t="s">
        <v>9</v>
      </c>
      <c r="C11" s="8" t="s">
        <v>10</v>
      </c>
      <c r="D11" s="9" t="s">
        <v>11</v>
      </c>
      <c r="E11" s="9" t="s">
        <v>12</v>
      </c>
      <c r="F11" s="9" t="s">
        <v>13</v>
      </c>
    </row>
    <row r="12" spans="1:6" x14ac:dyDescent="0.15">
      <c r="A12" s="10">
        <v>1</v>
      </c>
      <c r="B12" s="22" t="s">
        <v>14</v>
      </c>
      <c r="C12" s="10" t="s">
        <v>15</v>
      </c>
      <c r="D12" s="11">
        <v>0</v>
      </c>
      <c r="E12" s="11">
        <v>0</v>
      </c>
      <c r="F12" s="11">
        <f>SUM(F13:F31)</f>
        <v>39153.031799999997</v>
      </c>
    </row>
    <row r="13" spans="1:6" ht="22.5" x14ac:dyDescent="0.15">
      <c r="A13" s="12" t="s">
        <v>16</v>
      </c>
      <c r="B13" s="23" t="s">
        <v>17</v>
      </c>
      <c r="C13" s="12" t="s">
        <v>18</v>
      </c>
      <c r="D13" s="13">
        <v>7</v>
      </c>
      <c r="E13" s="13">
        <v>2858.4277999999999</v>
      </c>
      <c r="F13" s="13">
        <f>D13*E13</f>
        <v>20008.994599999998</v>
      </c>
    </row>
    <row r="14" spans="1:6" ht="22.5" x14ac:dyDescent="0.15">
      <c r="A14" s="12" t="s">
        <v>19</v>
      </c>
      <c r="B14" s="23" t="s">
        <v>20</v>
      </c>
      <c r="C14" s="12" t="s">
        <v>18</v>
      </c>
      <c r="D14" s="13">
        <v>1</v>
      </c>
      <c r="E14" s="13">
        <v>3232.3004000000001</v>
      </c>
      <c r="F14" s="13">
        <f t="shared" ref="F14:F32" si="0">D14*E14</f>
        <v>3232.3004000000001</v>
      </c>
    </row>
    <row r="15" spans="1:6" ht="22.5" x14ac:dyDescent="0.15">
      <c r="A15" s="12" t="s">
        <v>21</v>
      </c>
      <c r="B15" s="23" t="s">
        <v>22</v>
      </c>
      <c r="C15" s="12" t="s">
        <v>18</v>
      </c>
      <c r="D15" s="13">
        <v>20</v>
      </c>
      <c r="E15" s="13">
        <v>1.8655999999999999</v>
      </c>
      <c r="F15" s="13">
        <f t="shared" si="0"/>
        <v>37.311999999999998</v>
      </c>
    </row>
    <row r="16" spans="1:6" x14ac:dyDescent="0.15">
      <c r="A16" s="12" t="s">
        <v>23</v>
      </c>
      <c r="B16" s="23" t="s">
        <v>24</v>
      </c>
      <c r="C16" s="12" t="s">
        <v>18</v>
      </c>
      <c r="D16" s="13">
        <v>1</v>
      </c>
      <c r="E16" s="13">
        <v>869.2</v>
      </c>
      <c r="F16" s="13">
        <f t="shared" si="0"/>
        <v>869.2</v>
      </c>
    </row>
    <row r="17" spans="1:6" ht="22.5" x14ac:dyDescent="0.15">
      <c r="A17" s="12" t="s">
        <v>25</v>
      </c>
      <c r="B17" s="23" t="s">
        <v>26</v>
      </c>
      <c r="C17" s="12" t="s">
        <v>27</v>
      </c>
      <c r="D17" s="13">
        <v>1</v>
      </c>
      <c r="E17" s="13">
        <v>11.617599999999999</v>
      </c>
      <c r="F17" s="13">
        <f t="shared" si="0"/>
        <v>11.617599999999999</v>
      </c>
    </row>
    <row r="18" spans="1:6" ht="22.5" x14ac:dyDescent="0.15">
      <c r="A18" s="12" t="s">
        <v>28</v>
      </c>
      <c r="B18" s="23" t="s">
        <v>29</v>
      </c>
      <c r="C18" s="12" t="s">
        <v>18</v>
      </c>
      <c r="D18" s="13">
        <v>4</v>
      </c>
      <c r="E18" s="13">
        <v>35</v>
      </c>
      <c r="F18" s="13">
        <f t="shared" si="0"/>
        <v>140</v>
      </c>
    </row>
    <row r="19" spans="1:6" ht="22.5" x14ac:dyDescent="0.15">
      <c r="A19" s="12" t="s">
        <v>30</v>
      </c>
      <c r="B19" s="23" t="s">
        <v>31</v>
      </c>
      <c r="C19" s="12" t="s">
        <v>27</v>
      </c>
      <c r="D19" s="13">
        <v>1</v>
      </c>
      <c r="E19" s="13">
        <v>11.6812</v>
      </c>
      <c r="F19" s="13">
        <f t="shared" si="0"/>
        <v>11.6812</v>
      </c>
    </row>
    <row r="20" spans="1:6" ht="22.5" x14ac:dyDescent="0.15">
      <c r="A20" s="12" t="s">
        <v>32</v>
      </c>
      <c r="B20" s="26" t="s">
        <v>33</v>
      </c>
      <c r="C20" s="12" t="s">
        <v>18</v>
      </c>
      <c r="D20" s="13">
        <v>1</v>
      </c>
      <c r="E20" s="13">
        <v>5529.8927999999996</v>
      </c>
      <c r="F20" s="13">
        <f t="shared" si="0"/>
        <v>5529.8927999999996</v>
      </c>
    </row>
    <row r="21" spans="1:6" x14ac:dyDescent="0.15">
      <c r="A21" s="12" t="s">
        <v>34</v>
      </c>
      <c r="B21" s="23" t="s">
        <v>35</v>
      </c>
      <c r="C21" s="12" t="s">
        <v>36</v>
      </c>
      <c r="D21" s="13">
        <v>1</v>
      </c>
      <c r="E21" s="13">
        <v>170</v>
      </c>
      <c r="F21" s="13">
        <f t="shared" si="0"/>
        <v>170</v>
      </c>
    </row>
    <row r="22" spans="1:6" ht="22.5" x14ac:dyDescent="0.15">
      <c r="A22" s="12" t="s">
        <v>37</v>
      </c>
      <c r="B22" s="23" t="s">
        <v>38</v>
      </c>
      <c r="C22" s="12" t="s">
        <v>18</v>
      </c>
      <c r="D22" s="13">
        <v>20</v>
      </c>
      <c r="E22" s="13">
        <v>22.356000000000002</v>
      </c>
      <c r="F22" s="13">
        <f t="shared" si="0"/>
        <v>447.12</v>
      </c>
    </row>
    <row r="23" spans="1:6" x14ac:dyDescent="0.15">
      <c r="A23" s="12" t="s">
        <v>39</v>
      </c>
      <c r="B23" s="23" t="s">
        <v>40</v>
      </c>
      <c r="C23" s="12" t="s">
        <v>18</v>
      </c>
      <c r="D23" s="13">
        <v>1</v>
      </c>
      <c r="E23" s="13">
        <v>160</v>
      </c>
      <c r="F23" s="13">
        <f t="shared" si="0"/>
        <v>160</v>
      </c>
    </row>
    <row r="24" spans="1:6" ht="22.5" x14ac:dyDescent="0.15">
      <c r="A24" s="12" t="s">
        <v>41</v>
      </c>
      <c r="B24" s="23" t="s">
        <v>150</v>
      </c>
      <c r="C24" s="12" t="s">
        <v>27</v>
      </c>
      <c r="D24" s="13">
        <v>6</v>
      </c>
      <c r="E24" s="13">
        <v>49.152200000000001</v>
      </c>
      <c r="F24" s="13">
        <f t="shared" si="0"/>
        <v>294.91320000000002</v>
      </c>
    </row>
    <row r="25" spans="1:6" ht="22.5" x14ac:dyDescent="0.15">
      <c r="A25" s="12" t="s">
        <v>42</v>
      </c>
      <c r="B25" s="23" t="s">
        <v>43</v>
      </c>
      <c r="C25" s="12" t="s">
        <v>18</v>
      </c>
      <c r="D25" s="13">
        <v>3</v>
      </c>
      <c r="E25" s="13">
        <v>210</v>
      </c>
      <c r="F25" s="13">
        <f t="shared" si="0"/>
        <v>630</v>
      </c>
    </row>
    <row r="26" spans="1:6" x14ac:dyDescent="0.15">
      <c r="A26" s="12" t="s">
        <v>44</v>
      </c>
      <c r="B26" s="23" t="s">
        <v>45</v>
      </c>
      <c r="C26" s="12" t="s">
        <v>18</v>
      </c>
      <c r="D26" s="13">
        <v>10</v>
      </c>
      <c r="E26" s="13">
        <v>30</v>
      </c>
      <c r="F26" s="13">
        <f t="shared" si="0"/>
        <v>300</v>
      </c>
    </row>
    <row r="27" spans="1:6" x14ac:dyDescent="0.15">
      <c r="A27" s="12" t="s">
        <v>46</v>
      </c>
      <c r="B27" s="23" t="s">
        <v>48</v>
      </c>
      <c r="C27" s="12" t="s">
        <v>18</v>
      </c>
      <c r="D27" s="13">
        <v>8</v>
      </c>
      <c r="E27" s="13">
        <v>450</v>
      </c>
      <c r="F27" s="13">
        <f t="shared" si="0"/>
        <v>3600</v>
      </c>
    </row>
    <row r="28" spans="1:6" ht="22.5" x14ac:dyDescent="0.15">
      <c r="A28" s="12" t="s">
        <v>47</v>
      </c>
      <c r="B28" s="23" t="s">
        <v>50</v>
      </c>
      <c r="C28" s="12" t="s">
        <v>18</v>
      </c>
      <c r="D28" s="13">
        <v>13</v>
      </c>
      <c r="E28" s="13">
        <v>30</v>
      </c>
      <c r="F28" s="13">
        <f t="shared" si="0"/>
        <v>390</v>
      </c>
    </row>
    <row r="29" spans="1:6" x14ac:dyDescent="0.15">
      <c r="A29" s="12" t="s">
        <v>49</v>
      </c>
      <c r="B29" s="23" t="s">
        <v>52</v>
      </c>
      <c r="C29" s="12" t="s">
        <v>18</v>
      </c>
      <c r="D29" s="13">
        <v>1</v>
      </c>
      <c r="E29" s="13">
        <v>120</v>
      </c>
      <c r="F29" s="13">
        <f t="shared" si="0"/>
        <v>120</v>
      </c>
    </row>
    <row r="30" spans="1:6" x14ac:dyDescent="0.15">
      <c r="A30" s="12" t="s">
        <v>51</v>
      </c>
      <c r="B30" s="23" t="s">
        <v>54</v>
      </c>
      <c r="C30" s="12" t="s">
        <v>18</v>
      </c>
      <c r="D30" s="13">
        <v>20</v>
      </c>
      <c r="E30" s="13">
        <v>100</v>
      </c>
      <c r="F30" s="13">
        <f t="shared" si="0"/>
        <v>2000</v>
      </c>
    </row>
    <row r="31" spans="1:6" x14ac:dyDescent="0.15">
      <c r="A31" s="12" t="s">
        <v>53</v>
      </c>
      <c r="B31" s="23" t="s">
        <v>56</v>
      </c>
      <c r="C31" s="12" t="s">
        <v>18</v>
      </c>
      <c r="D31" s="13">
        <v>1</v>
      </c>
      <c r="E31" s="13">
        <v>1200</v>
      </c>
      <c r="F31" s="13">
        <f t="shared" si="0"/>
        <v>1200</v>
      </c>
    </row>
    <row r="32" spans="1:6" x14ac:dyDescent="0.15">
      <c r="A32" s="12" t="s">
        <v>55</v>
      </c>
      <c r="B32" s="23" t="s">
        <v>57</v>
      </c>
      <c r="C32" s="12" t="s">
        <v>15</v>
      </c>
      <c r="D32" s="13">
        <v>4</v>
      </c>
      <c r="E32" s="13">
        <v>10</v>
      </c>
      <c r="F32" s="13">
        <f t="shared" si="0"/>
        <v>40</v>
      </c>
    </row>
    <row r="33" spans="1:6" x14ac:dyDescent="0.15">
      <c r="A33" s="10">
        <v>2</v>
      </c>
      <c r="B33" s="22" t="s">
        <v>58</v>
      </c>
      <c r="C33" s="10" t="s">
        <v>15</v>
      </c>
      <c r="D33" s="11">
        <v>0</v>
      </c>
      <c r="E33" s="11">
        <v>0</v>
      </c>
      <c r="F33" s="11">
        <f>SUM(F34:F38)</f>
        <v>7894.6512000000002</v>
      </c>
    </row>
    <row r="34" spans="1:6" ht="22.5" x14ac:dyDescent="0.15">
      <c r="A34" s="12" t="s">
        <v>59</v>
      </c>
      <c r="B34" s="23" t="s">
        <v>60</v>
      </c>
      <c r="C34" s="12" t="s">
        <v>18</v>
      </c>
      <c r="D34" s="13">
        <v>1</v>
      </c>
      <c r="E34" s="13">
        <v>843.48440000000005</v>
      </c>
      <c r="F34" s="13">
        <f>D34*E34</f>
        <v>843.48440000000005</v>
      </c>
    </row>
    <row r="35" spans="1:6" ht="22.5" x14ac:dyDescent="0.15">
      <c r="A35" s="12" t="s">
        <v>61</v>
      </c>
      <c r="B35" s="23" t="s">
        <v>62</v>
      </c>
      <c r="C35" s="12" t="s">
        <v>18</v>
      </c>
      <c r="D35" s="13">
        <v>2</v>
      </c>
      <c r="E35" s="13">
        <v>366.51620000000003</v>
      </c>
      <c r="F35" s="13">
        <f t="shared" ref="F35:F38" si="1">D35*E35</f>
        <v>733.03240000000005</v>
      </c>
    </row>
    <row r="36" spans="1:6" ht="22.5" x14ac:dyDescent="0.15">
      <c r="A36" s="12" t="s">
        <v>63</v>
      </c>
      <c r="B36" s="23" t="s">
        <v>64</v>
      </c>
      <c r="C36" s="12" t="s">
        <v>18</v>
      </c>
      <c r="D36" s="13">
        <v>1</v>
      </c>
      <c r="E36" s="13">
        <v>5298.1343999999999</v>
      </c>
      <c r="F36" s="13">
        <f t="shared" si="1"/>
        <v>5298.1343999999999</v>
      </c>
    </row>
    <row r="37" spans="1:6" x14ac:dyDescent="0.15">
      <c r="A37" s="12" t="s">
        <v>151</v>
      </c>
      <c r="B37" s="23" t="s">
        <v>48</v>
      </c>
      <c r="C37" s="12" t="s">
        <v>18</v>
      </c>
      <c r="D37" s="13">
        <v>1</v>
      </c>
      <c r="E37" s="13">
        <v>600</v>
      </c>
      <c r="F37" s="13">
        <f t="shared" si="1"/>
        <v>600</v>
      </c>
    </row>
    <row r="38" spans="1:6" ht="22.5" x14ac:dyDescent="0.15">
      <c r="A38" s="12" t="s">
        <v>152</v>
      </c>
      <c r="B38" s="23" t="s">
        <v>43</v>
      </c>
      <c r="C38" s="12" t="s">
        <v>18</v>
      </c>
      <c r="D38" s="13">
        <v>2</v>
      </c>
      <c r="E38" s="13">
        <v>210</v>
      </c>
      <c r="F38" s="13">
        <f t="shared" si="1"/>
        <v>420</v>
      </c>
    </row>
    <row r="39" spans="1:6" x14ac:dyDescent="0.15">
      <c r="A39" s="10">
        <v>3</v>
      </c>
      <c r="B39" s="22" t="s">
        <v>65</v>
      </c>
      <c r="C39" s="10" t="s">
        <v>15</v>
      </c>
      <c r="D39" s="11">
        <v>0</v>
      </c>
      <c r="E39" s="11">
        <v>0</v>
      </c>
      <c r="F39" s="11">
        <f>SUM(F40:F51)</f>
        <v>31108.1842</v>
      </c>
    </row>
    <row r="40" spans="1:6" ht="22.5" x14ac:dyDescent="0.15">
      <c r="A40" s="12" t="s">
        <v>66</v>
      </c>
      <c r="B40" s="23" t="s">
        <v>67</v>
      </c>
      <c r="C40" s="12" t="s">
        <v>27</v>
      </c>
      <c r="D40" s="13">
        <v>24</v>
      </c>
      <c r="E40" s="13">
        <v>98</v>
      </c>
      <c r="F40" s="13">
        <f>D40*E40</f>
        <v>2352</v>
      </c>
    </row>
    <row r="41" spans="1:6" ht="22.5" x14ac:dyDescent="0.15">
      <c r="A41" s="12" t="s">
        <v>68</v>
      </c>
      <c r="B41" s="23" t="s">
        <v>69</v>
      </c>
      <c r="C41" s="12" t="s">
        <v>27</v>
      </c>
      <c r="D41" s="13">
        <v>8</v>
      </c>
      <c r="E41" s="13">
        <v>167.06659999999999</v>
      </c>
      <c r="F41" s="13">
        <f t="shared" ref="F41:F51" si="2">D41*E41</f>
        <v>1336.5328</v>
      </c>
    </row>
    <row r="42" spans="1:6" ht="22.5" x14ac:dyDescent="0.15">
      <c r="A42" s="12" t="s">
        <v>70</v>
      </c>
      <c r="B42" s="23" t="s">
        <v>71</v>
      </c>
      <c r="C42" s="12" t="s">
        <v>27</v>
      </c>
      <c r="D42" s="13">
        <v>51</v>
      </c>
      <c r="E42" s="13">
        <v>47.689399999999999</v>
      </c>
      <c r="F42" s="13">
        <f t="shared" si="2"/>
        <v>2432.1594</v>
      </c>
    </row>
    <row r="43" spans="1:6" ht="22.5" x14ac:dyDescent="0.15">
      <c r="A43" s="12" t="s">
        <v>72</v>
      </c>
      <c r="B43" s="23" t="s">
        <v>73</v>
      </c>
      <c r="C43" s="12" t="s">
        <v>27</v>
      </c>
      <c r="D43" s="13">
        <v>116</v>
      </c>
      <c r="E43" s="13">
        <v>73.087000000000003</v>
      </c>
      <c r="F43" s="13">
        <f t="shared" si="2"/>
        <v>8478.0920000000006</v>
      </c>
    </row>
    <row r="44" spans="1:6" ht="22.5" x14ac:dyDescent="0.15">
      <c r="A44" s="12" t="s">
        <v>74</v>
      </c>
      <c r="B44" s="23" t="s">
        <v>75</v>
      </c>
      <c r="C44" s="12" t="s">
        <v>27</v>
      </c>
      <c r="D44" s="13">
        <v>20</v>
      </c>
      <c r="E44" s="13">
        <v>24.47</v>
      </c>
      <c r="F44" s="13">
        <f t="shared" si="2"/>
        <v>489.4</v>
      </c>
    </row>
    <row r="45" spans="1:6" x14ac:dyDescent="0.15">
      <c r="A45" s="12" t="s">
        <v>76</v>
      </c>
      <c r="B45" s="23" t="s">
        <v>77</v>
      </c>
      <c r="C45" s="12" t="s">
        <v>27</v>
      </c>
      <c r="D45" s="13">
        <v>100</v>
      </c>
      <c r="E45" s="13">
        <v>19</v>
      </c>
      <c r="F45" s="13">
        <f t="shared" si="2"/>
        <v>1900</v>
      </c>
    </row>
    <row r="46" spans="1:6" x14ac:dyDescent="0.15">
      <c r="A46" s="12" t="s">
        <v>78</v>
      </c>
      <c r="B46" s="23" t="s">
        <v>79</v>
      </c>
      <c r="C46" s="12" t="s">
        <v>80</v>
      </c>
      <c r="D46" s="13">
        <v>1</v>
      </c>
      <c r="E46" s="13">
        <v>900</v>
      </c>
      <c r="F46" s="13">
        <f t="shared" si="2"/>
        <v>900</v>
      </c>
    </row>
    <row r="47" spans="1:6" ht="22.5" x14ac:dyDescent="0.15">
      <c r="A47" s="12" t="s">
        <v>81</v>
      </c>
      <c r="B47" s="23" t="s">
        <v>82</v>
      </c>
      <c r="C47" s="12" t="s">
        <v>83</v>
      </c>
      <c r="D47" s="13">
        <v>1</v>
      </c>
      <c r="E47" s="13">
        <v>800</v>
      </c>
      <c r="F47" s="13">
        <f t="shared" si="2"/>
        <v>800</v>
      </c>
    </row>
    <row r="48" spans="1:6" x14ac:dyDescent="0.15">
      <c r="A48" s="12" t="s">
        <v>84</v>
      </c>
      <c r="B48" s="23" t="s">
        <v>85</v>
      </c>
      <c r="C48" s="12" t="s">
        <v>27</v>
      </c>
      <c r="D48" s="13">
        <v>24</v>
      </c>
      <c r="E48" s="13">
        <v>40</v>
      </c>
      <c r="F48" s="13">
        <f t="shared" si="2"/>
        <v>960</v>
      </c>
    </row>
    <row r="49" spans="1:6" x14ac:dyDescent="0.15">
      <c r="A49" s="12" t="s">
        <v>86</v>
      </c>
      <c r="B49" s="23" t="s">
        <v>87</v>
      </c>
      <c r="C49" s="12" t="s">
        <v>27</v>
      </c>
      <c r="D49" s="13">
        <v>20</v>
      </c>
      <c r="E49" s="13">
        <v>40</v>
      </c>
      <c r="F49" s="13">
        <f t="shared" si="2"/>
        <v>800</v>
      </c>
    </row>
    <row r="50" spans="1:6" x14ac:dyDescent="0.15">
      <c r="A50" s="12" t="s">
        <v>88</v>
      </c>
      <c r="B50" s="23" t="s">
        <v>89</v>
      </c>
      <c r="C50" s="12" t="s">
        <v>27</v>
      </c>
      <c r="D50" s="13">
        <v>167</v>
      </c>
      <c r="E50" s="13">
        <v>60</v>
      </c>
      <c r="F50" s="13">
        <f t="shared" si="2"/>
        <v>10020</v>
      </c>
    </row>
    <row r="51" spans="1:6" x14ac:dyDescent="0.15">
      <c r="A51" s="12" t="s">
        <v>90</v>
      </c>
      <c r="B51" s="23" t="s">
        <v>91</v>
      </c>
      <c r="C51" s="12" t="s">
        <v>27</v>
      </c>
      <c r="D51" s="13">
        <v>8</v>
      </c>
      <c r="E51" s="13">
        <v>80</v>
      </c>
      <c r="F51" s="13">
        <f t="shared" si="2"/>
        <v>640</v>
      </c>
    </row>
    <row r="52" spans="1:6" x14ac:dyDescent="0.15">
      <c r="A52" s="10">
        <v>4</v>
      </c>
      <c r="B52" s="22" t="s">
        <v>92</v>
      </c>
      <c r="C52" s="10" t="s">
        <v>15</v>
      </c>
      <c r="D52" s="11">
        <v>0</v>
      </c>
      <c r="E52" s="11">
        <v>0</v>
      </c>
      <c r="F52" s="11">
        <f>SUM(F53:F55)</f>
        <v>8480.232</v>
      </c>
    </row>
    <row r="53" spans="1:6" ht="22.5" x14ac:dyDescent="0.15">
      <c r="A53" s="12" t="s">
        <v>93</v>
      </c>
      <c r="B53" s="23" t="s">
        <v>94</v>
      </c>
      <c r="C53" s="12" t="s">
        <v>18</v>
      </c>
      <c r="D53" s="13">
        <v>5</v>
      </c>
      <c r="E53" s="13">
        <v>46.046399999999998</v>
      </c>
      <c r="F53" s="13">
        <f>D53*E53</f>
        <v>230.232</v>
      </c>
    </row>
    <row r="54" spans="1:6" x14ac:dyDescent="0.15">
      <c r="A54" s="12" t="s">
        <v>95</v>
      </c>
      <c r="B54" s="23" t="s">
        <v>96</v>
      </c>
      <c r="C54" s="12" t="s">
        <v>18</v>
      </c>
      <c r="D54" s="13">
        <v>5</v>
      </c>
      <c r="E54" s="13">
        <v>150</v>
      </c>
      <c r="F54" s="13">
        <f t="shared" ref="F54:F55" si="3">D54*E54</f>
        <v>750</v>
      </c>
    </row>
    <row r="55" spans="1:6" x14ac:dyDescent="0.15">
      <c r="A55" s="12" t="s">
        <v>97</v>
      </c>
      <c r="B55" s="23" t="s">
        <v>98</v>
      </c>
      <c r="C55" s="12" t="s">
        <v>18</v>
      </c>
      <c r="D55" s="13">
        <v>25</v>
      </c>
      <c r="E55" s="13">
        <v>300</v>
      </c>
      <c r="F55" s="13">
        <f t="shared" si="3"/>
        <v>7500</v>
      </c>
    </row>
    <row r="56" spans="1:6" x14ac:dyDescent="0.15">
      <c r="A56" s="10">
        <v>5</v>
      </c>
      <c r="B56" s="22" t="s">
        <v>99</v>
      </c>
      <c r="C56" s="10" t="s">
        <v>15</v>
      </c>
      <c r="D56" s="11">
        <v>0</v>
      </c>
      <c r="E56" s="11">
        <v>0</v>
      </c>
      <c r="F56" s="11">
        <f>SUM(F57:F62)</f>
        <v>22079.4</v>
      </c>
    </row>
    <row r="57" spans="1:6" ht="22.5" x14ac:dyDescent="0.15">
      <c r="A57" s="12" t="s">
        <v>100</v>
      </c>
      <c r="B57" s="23" t="s">
        <v>101</v>
      </c>
      <c r="C57" s="12" t="s">
        <v>18</v>
      </c>
      <c r="D57" s="13">
        <v>30</v>
      </c>
      <c r="E57" s="13">
        <v>5.98</v>
      </c>
      <c r="F57" s="13">
        <f>D57*E57</f>
        <v>179.4</v>
      </c>
    </row>
    <row r="58" spans="1:6" x14ac:dyDescent="0.15">
      <c r="A58" s="12" t="s">
        <v>102</v>
      </c>
      <c r="B58" s="23" t="s">
        <v>103</v>
      </c>
      <c r="C58" s="12" t="s">
        <v>18</v>
      </c>
      <c r="D58" s="13">
        <v>4</v>
      </c>
      <c r="E58" s="13">
        <v>600</v>
      </c>
      <c r="F58" s="13">
        <f t="shared" ref="F58:F62" si="4">D58*E58</f>
        <v>2400</v>
      </c>
    </row>
    <row r="59" spans="1:6" x14ac:dyDescent="0.15">
      <c r="A59" s="12" t="s">
        <v>104</v>
      </c>
      <c r="B59" s="23" t="s">
        <v>105</v>
      </c>
      <c r="C59" s="12" t="s">
        <v>27</v>
      </c>
      <c r="D59" s="13">
        <v>40</v>
      </c>
      <c r="E59" s="13">
        <v>160</v>
      </c>
      <c r="F59" s="13">
        <f t="shared" si="4"/>
        <v>6400</v>
      </c>
    </row>
    <row r="60" spans="1:6" x14ac:dyDescent="0.15">
      <c r="A60" s="12" t="s">
        <v>106</v>
      </c>
      <c r="B60" s="23" t="s">
        <v>107</v>
      </c>
      <c r="C60" s="12" t="s">
        <v>18</v>
      </c>
      <c r="D60" s="13">
        <v>30</v>
      </c>
      <c r="E60" s="13">
        <v>280</v>
      </c>
      <c r="F60" s="13">
        <f t="shared" si="4"/>
        <v>8400</v>
      </c>
    </row>
    <row r="61" spans="1:6" x14ac:dyDescent="0.15">
      <c r="A61" s="12" t="s">
        <v>108</v>
      </c>
      <c r="B61" s="23" t="s">
        <v>109</v>
      </c>
      <c r="C61" s="12" t="s">
        <v>18</v>
      </c>
      <c r="D61" s="13">
        <v>30</v>
      </c>
      <c r="E61" s="13">
        <v>150</v>
      </c>
      <c r="F61" s="13">
        <f t="shared" si="4"/>
        <v>4500</v>
      </c>
    </row>
    <row r="62" spans="1:6" x14ac:dyDescent="0.15">
      <c r="A62" s="12" t="s">
        <v>110</v>
      </c>
      <c r="B62" s="23" t="s">
        <v>111</v>
      </c>
      <c r="C62" s="12" t="s">
        <v>27</v>
      </c>
      <c r="D62" s="13">
        <v>1</v>
      </c>
      <c r="E62" s="13">
        <v>200</v>
      </c>
      <c r="F62" s="13">
        <f t="shared" si="4"/>
        <v>200</v>
      </c>
    </row>
    <row r="63" spans="1:6" x14ac:dyDescent="0.15">
      <c r="A63" s="10">
        <v>6</v>
      </c>
      <c r="B63" s="22" t="s">
        <v>112</v>
      </c>
      <c r="C63" s="10" t="s">
        <v>15</v>
      </c>
      <c r="D63" s="11">
        <v>0</v>
      </c>
      <c r="E63" s="11">
        <v>0</v>
      </c>
      <c r="F63" s="11">
        <f>SUM(F64:F65)</f>
        <v>5070</v>
      </c>
    </row>
    <row r="64" spans="1:6" x14ac:dyDescent="0.15">
      <c r="A64" s="12" t="s">
        <v>113</v>
      </c>
      <c r="B64" s="23" t="s">
        <v>114</v>
      </c>
      <c r="C64" s="12" t="s">
        <v>18</v>
      </c>
      <c r="D64" s="13">
        <v>5</v>
      </c>
      <c r="E64" s="13">
        <v>450</v>
      </c>
      <c r="F64" s="13">
        <f>D64*E64</f>
        <v>2250</v>
      </c>
    </row>
    <row r="65" spans="1:6" x14ac:dyDescent="0.15">
      <c r="A65" s="12" t="s">
        <v>115</v>
      </c>
      <c r="B65" s="23" t="s">
        <v>116</v>
      </c>
      <c r="C65" s="12" t="s">
        <v>18</v>
      </c>
      <c r="D65" s="13">
        <v>6</v>
      </c>
      <c r="E65" s="13">
        <v>470</v>
      </c>
      <c r="F65" s="13">
        <f>D65*E65</f>
        <v>2820</v>
      </c>
    </row>
    <row r="66" spans="1:6" x14ac:dyDescent="0.15">
      <c r="A66" s="10">
        <v>7</v>
      </c>
      <c r="B66" s="22" t="s">
        <v>117</v>
      </c>
      <c r="C66" s="10" t="s">
        <v>15</v>
      </c>
      <c r="D66" s="11">
        <v>0</v>
      </c>
      <c r="E66" s="11">
        <v>0</v>
      </c>
      <c r="F66" s="11">
        <f>SUM(F67:F75)</f>
        <v>3739.5967999999998</v>
      </c>
    </row>
    <row r="67" spans="1:6" x14ac:dyDescent="0.15">
      <c r="A67" s="12" t="s">
        <v>118</v>
      </c>
      <c r="B67" s="23" t="s">
        <v>119</v>
      </c>
      <c r="C67" s="12" t="s">
        <v>27</v>
      </c>
      <c r="D67" s="13">
        <v>30</v>
      </c>
      <c r="E67" s="13">
        <v>42</v>
      </c>
      <c r="F67" s="13">
        <f>D67*E67</f>
        <v>1260</v>
      </c>
    </row>
    <row r="68" spans="1:6" x14ac:dyDescent="0.15">
      <c r="A68" s="12" t="s">
        <v>120</v>
      </c>
      <c r="B68" s="23" t="s">
        <v>121</v>
      </c>
      <c r="C68" s="12" t="s">
        <v>18</v>
      </c>
      <c r="D68" s="13">
        <v>1</v>
      </c>
      <c r="E68" s="13">
        <v>250</v>
      </c>
      <c r="F68" s="13">
        <f t="shared" ref="F68:F75" si="5">D68*E68</f>
        <v>250</v>
      </c>
    </row>
    <row r="69" spans="1:6" x14ac:dyDescent="0.15">
      <c r="A69" s="12" t="s">
        <v>122</v>
      </c>
      <c r="B69" s="23" t="s">
        <v>123</v>
      </c>
      <c r="C69" s="12" t="s">
        <v>18</v>
      </c>
      <c r="D69" s="13">
        <v>2</v>
      </c>
      <c r="E69" s="13">
        <v>340</v>
      </c>
      <c r="F69" s="13">
        <f t="shared" si="5"/>
        <v>680</v>
      </c>
    </row>
    <row r="70" spans="1:6" ht="22.5" x14ac:dyDescent="0.15">
      <c r="A70" s="12" t="s">
        <v>124</v>
      </c>
      <c r="B70" s="23" t="s">
        <v>22</v>
      </c>
      <c r="C70" s="12" t="s">
        <v>18</v>
      </c>
      <c r="D70" s="13">
        <v>3</v>
      </c>
      <c r="E70" s="13">
        <v>1.8655999999999999</v>
      </c>
      <c r="F70" s="13">
        <f t="shared" si="5"/>
        <v>5.5968</v>
      </c>
    </row>
    <row r="71" spans="1:6" x14ac:dyDescent="0.15">
      <c r="A71" s="12" t="s">
        <v>125</v>
      </c>
      <c r="B71" s="23" t="s">
        <v>126</v>
      </c>
      <c r="C71" s="12" t="s">
        <v>127</v>
      </c>
      <c r="D71" s="13">
        <v>2</v>
      </c>
      <c r="E71" s="13">
        <v>2</v>
      </c>
      <c r="F71" s="13">
        <f t="shared" si="5"/>
        <v>4</v>
      </c>
    </row>
    <row r="72" spans="1:6" ht="22.5" x14ac:dyDescent="0.15">
      <c r="A72" s="12" t="s">
        <v>128</v>
      </c>
      <c r="B72" s="23" t="s">
        <v>50</v>
      </c>
      <c r="C72" s="12" t="s">
        <v>18</v>
      </c>
      <c r="D72" s="13">
        <v>5</v>
      </c>
      <c r="E72" s="13">
        <v>30</v>
      </c>
      <c r="F72" s="13">
        <f t="shared" si="5"/>
        <v>150</v>
      </c>
    </row>
    <row r="73" spans="1:6" x14ac:dyDescent="0.15">
      <c r="A73" s="12" t="s">
        <v>129</v>
      </c>
      <c r="B73" s="23" t="s">
        <v>130</v>
      </c>
      <c r="C73" s="12" t="s">
        <v>18</v>
      </c>
      <c r="D73" s="13">
        <v>2</v>
      </c>
      <c r="E73" s="13">
        <v>120</v>
      </c>
      <c r="F73" s="13">
        <f t="shared" si="5"/>
        <v>240</v>
      </c>
    </row>
    <row r="74" spans="1:6" x14ac:dyDescent="0.15">
      <c r="A74" s="12" t="s">
        <v>131</v>
      </c>
      <c r="B74" s="23" t="s">
        <v>132</v>
      </c>
      <c r="C74" s="12" t="s">
        <v>18</v>
      </c>
      <c r="D74" s="13">
        <v>1</v>
      </c>
      <c r="E74" s="13">
        <v>250</v>
      </c>
      <c r="F74" s="13">
        <f t="shared" si="5"/>
        <v>250</v>
      </c>
    </row>
    <row r="75" spans="1:6" x14ac:dyDescent="0.15">
      <c r="A75" s="12" t="s">
        <v>133</v>
      </c>
      <c r="B75" s="23" t="s">
        <v>134</v>
      </c>
      <c r="C75" s="12" t="s">
        <v>27</v>
      </c>
      <c r="D75" s="13">
        <v>30</v>
      </c>
      <c r="E75" s="13">
        <v>30</v>
      </c>
      <c r="F75" s="13">
        <f t="shared" si="5"/>
        <v>900</v>
      </c>
    </row>
    <row r="76" spans="1:6" x14ac:dyDescent="0.15">
      <c r="A76" s="10">
        <v>8</v>
      </c>
      <c r="B76" s="22" t="s">
        <v>135</v>
      </c>
      <c r="C76" s="10" t="s">
        <v>15</v>
      </c>
      <c r="D76" s="11">
        <v>0</v>
      </c>
      <c r="E76" s="11">
        <v>0</v>
      </c>
      <c r="F76" s="11">
        <f>SUM(F77:F79)</f>
        <v>395</v>
      </c>
    </row>
    <row r="77" spans="1:6" x14ac:dyDescent="0.15">
      <c r="A77" s="12" t="s">
        <v>136</v>
      </c>
      <c r="B77" s="23" t="s">
        <v>137</v>
      </c>
      <c r="C77" s="12" t="s">
        <v>18</v>
      </c>
      <c r="D77" s="13">
        <v>1</v>
      </c>
      <c r="E77" s="13">
        <v>100</v>
      </c>
      <c r="F77" s="13">
        <f>D77*E77</f>
        <v>100</v>
      </c>
    </row>
    <row r="78" spans="1:6" x14ac:dyDescent="0.15">
      <c r="A78" s="12" t="s">
        <v>138</v>
      </c>
      <c r="B78" s="23" t="s">
        <v>139</v>
      </c>
      <c r="C78" s="12" t="s">
        <v>18</v>
      </c>
      <c r="D78" s="13">
        <v>1</v>
      </c>
      <c r="E78" s="13">
        <v>43</v>
      </c>
      <c r="F78" s="13">
        <f t="shared" ref="F78:F80" si="6">D78*E78</f>
        <v>43</v>
      </c>
    </row>
    <row r="79" spans="1:6" x14ac:dyDescent="0.15">
      <c r="A79" s="12" t="s">
        <v>140</v>
      </c>
      <c r="B79" s="23" t="s">
        <v>141</v>
      </c>
      <c r="C79" s="12" t="s">
        <v>18</v>
      </c>
      <c r="D79" s="13">
        <v>1</v>
      </c>
      <c r="E79" s="13">
        <v>252</v>
      </c>
      <c r="F79" s="13">
        <f t="shared" si="6"/>
        <v>252</v>
      </c>
    </row>
    <row r="80" spans="1:6" ht="22.5" x14ac:dyDescent="0.15">
      <c r="A80" s="12">
        <v>9</v>
      </c>
      <c r="B80" s="23" t="s">
        <v>142</v>
      </c>
      <c r="C80" s="12" t="s">
        <v>15</v>
      </c>
      <c r="D80" s="13">
        <v>1</v>
      </c>
      <c r="E80" s="13">
        <v>5000</v>
      </c>
      <c r="F80" s="13">
        <f t="shared" si="6"/>
        <v>5000</v>
      </c>
    </row>
    <row r="82" spans="1:6" x14ac:dyDescent="0.15">
      <c r="A82" s="15"/>
      <c r="B82" s="24"/>
      <c r="C82" s="16" t="s">
        <v>143</v>
      </c>
      <c r="D82" s="15"/>
      <c r="E82" s="15"/>
      <c r="F82" s="17">
        <f>SUM(F76,F80,F66,F63,F56,F52,F39,F33,F12)</f>
        <v>122920.09599999999</v>
      </c>
    </row>
    <row r="83" spans="1:6" x14ac:dyDescent="0.15">
      <c r="C83" s="5"/>
      <c r="D83" s="5"/>
      <c r="F83" s="14"/>
    </row>
    <row r="84" spans="1:6" x14ac:dyDescent="0.15">
      <c r="D84" s="5"/>
      <c r="F84" s="14"/>
    </row>
    <row r="85" spans="1:6" x14ac:dyDescent="0.15">
      <c r="D85" s="28"/>
      <c r="F85" s="14"/>
    </row>
    <row r="88" spans="1:6" x14ac:dyDescent="0.15">
      <c r="A88" t="s">
        <v>144</v>
      </c>
      <c r="B88" s="19"/>
      <c r="C88" s="1"/>
      <c r="D88" s="1"/>
    </row>
    <row r="89" spans="1:6" ht="12.75" x14ac:dyDescent="0.15">
      <c r="B89" s="25" t="s">
        <v>145</v>
      </c>
      <c r="C89" s="18" t="s">
        <v>146</v>
      </c>
      <c r="D89" s="18"/>
    </row>
    <row r="92" spans="1:6" x14ac:dyDescent="0.15">
      <c r="A92" t="s">
        <v>147</v>
      </c>
      <c r="B92" s="19"/>
      <c r="C92" s="1"/>
      <c r="D92" s="1"/>
    </row>
    <row r="93" spans="1:6" ht="12.75" x14ac:dyDescent="0.15">
      <c r="B93" s="25" t="s">
        <v>145</v>
      </c>
      <c r="C93" s="18" t="s">
        <v>146</v>
      </c>
      <c r="D93" s="18"/>
    </row>
  </sheetData>
  <sheetProtection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&amp;R&amp;7Страница &amp;P из &amp;N</oddFooter>
    <evenFooter>&amp;"Tahoma,Regular"&amp;L&amp;7Составлено в программе smetter.ru &amp;R&amp;7Страница &amp;P из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Новая смета</dc:title>
  <dc:creator>Сметтер</dc:creator>
  <cp:lastModifiedBy>Alexander</cp:lastModifiedBy>
  <dcterms:created xsi:type="dcterms:W3CDTF">2021-04-02T09:50:18Z</dcterms:created>
  <dcterms:modified xsi:type="dcterms:W3CDTF">2021-04-02T10:09:13Z</dcterms:modified>
</cp:coreProperties>
</file>